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AC53B9A3-533D-4D74-8D71-85E13CDED193}" xr6:coauthVersionLast="36" xr6:coauthVersionMax="47" xr10:uidLastSave="{00000000-0000-0000-0000-000000000000}"/>
  <workbookProtection workbookAlgorithmName="SHA-512" workbookHashValue="WSOqVRDn8VUFvKDljCZzN+hYhhHV4puOgZq6PoO+W9IiQm+7iHCjJnYqUapthHer46T/Z0rujFoXtM3BXVgvSw==" workbookSaltValue="/0++bCT/Ww/ZTUkAPCqBlQ==" workbookSpinCount="100000" lockStructure="1"/>
  <bookViews>
    <workbookView xWindow="-120" yWindow="-120" windowWidth="38640" windowHeight="21240" tabRatio="761" firstSheet="1" activeTab="1" xr2:uid="{00000000-000D-0000-FFFF-FFFF00000000}"/>
  </bookViews>
  <sheets>
    <sheet name="Dane" sheetId="2" state="hidden" r:id="rId1"/>
    <sheet name="Zmiany pomiędzy ROZDZIAŁAMI" sheetId="9" r:id="rId2"/>
    <sheet name="Zmiany pomiędzy PARAGRAFAMI" sheetId="10" r:id="rId3"/>
    <sheet name="Zmiany pomiędzy WYRÓŻNIKAMI" sheetId="7" r:id="rId4"/>
    <sheet name="Zmiany planu WRD" sheetId="14" r:id="rId5"/>
    <sheet name="Zmiany dochody WRD" sheetId="13" r:id="rId6"/>
    <sheet name="ŚCIĄGA - zadania budżetowe" sheetId="12" r:id="rId7"/>
    <sheet name="Zmiany pomiędzy PARAGRAFAMI (2)" sheetId="15" state="hidden" r:id="rId8"/>
  </sheets>
  <definedNames>
    <definedName name="_xlnm._FilterDatabase" localSheetId="0" hidden="1">Dane!#REF!</definedName>
    <definedName name="_xlnm.Print_Area" localSheetId="5">'Zmiany dochody WRD'!$A$1:$Q$63</definedName>
    <definedName name="_xlnm.Print_Area" localSheetId="2">'Zmiany pomiędzy PARAGRAFAMI'!$A$1:$K$53,'Zmiany pomiędzy PARAGRAFAMI'!$L$1:$S$54</definedName>
    <definedName name="_xlnm.Print_Area" localSheetId="7">'Zmiany pomiędzy PARAGRAFAMI (2)'!$A$1:$K$53,'Zmiany pomiędzy PARAGRAFAMI (2)'!$L$1:$S$54</definedName>
    <definedName name="_xlnm.Print_Area" localSheetId="1">'Zmiany pomiędzy ROZDZIAŁAMI'!$A$1:$K$50,'Zmiany pomiędzy ROZDZIAŁAMI'!$L$1:$S$55</definedName>
    <definedName name="_xlnm.Print_Area" localSheetId="3">'Zmiany pomiędzy WYRÓŻNIKAMI'!$A$1:$K$59,'Zmiany pomiędzy WYRÓŻNIKAMI'!$L$1:$S$60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5" l="1"/>
  <c r="G54" i="15"/>
  <c r="G55" i="15"/>
  <c r="G56" i="15"/>
  <c r="G57" i="15"/>
  <c r="G58" i="15"/>
  <c r="G59" i="15"/>
  <c r="G60" i="15"/>
  <c r="G61" i="15"/>
  <c r="G62" i="15"/>
  <c r="G63" i="15"/>
  <c r="I63" i="15"/>
  <c r="H63" i="15"/>
  <c r="I62" i="15"/>
  <c r="H62" i="15"/>
  <c r="I61" i="15"/>
  <c r="H61" i="15"/>
  <c r="I60" i="15"/>
  <c r="H60" i="15"/>
  <c r="I59" i="15"/>
  <c r="H59" i="15"/>
  <c r="I58" i="15"/>
  <c r="H58" i="15"/>
  <c r="I57" i="15"/>
  <c r="H57" i="15"/>
  <c r="I56" i="15"/>
  <c r="H56" i="15"/>
  <c r="I55" i="15"/>
  <c r="H55" i="15"/>
  <c r="I54" i="15"/>
  <c r="H54" i="15"/>
  <c r="I53" i="15"/>
  <c r="H53" i="15"/>
  <c r="J39" i="15"/>
  <c r="AA33" i="15" s="1"/>
  <c r="B39" i="15"/>
  <c r="A39" i="15" s="1"/>
  <c r="J38" i="15"/>
  <c r="AA32" i="15" s="1"/>
  <c r="B38" i="15"/>
  <c r="A38" i="15" s="1"/>
  <c r="J37" i="15"/>
  <c r="AA31" i="15" s="1"/>
  <c r="B37" i="15"/>
  <c r="A37" i="15" s="1"/>
  <c r="J36" i="15"/>
  <c r="B36" i="15"/>
  <c r="A36" i="15" s="1"/>
  <c r="Y35" i="15"/>
  <c r="X35" i="15"/>
  <c r="V35" i="15"/>
  <c r="U35" i="15"/>
  <c r="J35" i="15"/>
  <c r="AA29" i="15" s="1"/>
  <c r="B35" i="15"/>
  <c r="A35" i="15" s="1"/>
  <c r="Y34" i="15"/>
  <c r="X34" i="15"/>
  <c r="V34" i="15"/>
  <c r="U34" i="15"/>
  <c r="W34" i="15" s="1"/>
  <c r="J34" i="15"/>
  <c r="AA28" i="15" s="1"/>
  <c r="B34" i="15"/>
  <c r="A34" i="15" s="1"/>
  <c r="Y33" i="15"/>
  <c r="X33" i="15"/>
  <c r="V33" i="15"/>
  <c r="U33" i="15"/>
  <c r="J33" i="15"/>
  <c r="AA27" i="15" s="1"/>
  <c r="B33" i="15"/>
  <c r="A33" i="15" s="1"/>
  <c r="Y32" i="15"/>
  <c r="X32" i="15"/>
  <c r="Z32" i="15" s="1"/>
  <c r="V32" i="15"/>
  <c r="U32" i="15"/>
  <c r="J32" i="15"/>
  <c r="AA26" i="15" s="1"/>
  <c r="B32" i="15"/>
  <c r="A32" i="15" s="1"/>
  <c r="Y31" i="15"/>
  <c r="X31" i="15"/>
  <c r="V31" i="15"/>
  <c r="U31" i="15"/>
  <c r="J31" i="15"/>
  <c r="AA25" i="15" s="1"/>
  <c r="B31" i="15"/>
  <c r="A31" i="15" s="1"/>
  <c r="AA30" i="15"/>
  <c r="Y30" i="15"/>
  <c r="X30" i="15"/>
  <c r="Z30" i="15" s="1"/>
  <c r="V30" i="15"/>
  <c r="U30" i="15"/>
  <c r="W30" i="15" s="1"/>
  <c r="J30" i="15"/>
  <c r="AA24" i="15" s="1"/>
  <c r="B30" i="15"/>
  <c r="A30" i="15" s="1"/>
  <c r="Y29" i="15"/>
  <c r="X29" i="15"/>
  <c r="V29" i="15"/>
  <c r="U29" i="15"/>
  <c r="J29" i="15"/>
  <c r="AA23" i="15" s="1"/>
  <c r="B29" i="15"/>
  <c r="A29" i="15" s="1"/>
  <c r="Y28" i="15"/>
  <c r="X28" i="15"/>
  <c r="Z28" i="15" s="1"/>
  <c r="V28" i="15"/>
  <c r="U28" i="15"/>
  <c r="J28" i="15"/>
  <c r="AA22" i="15" s="1"/>
  <c r="B28" i="15"/>
  <c r="A28" i="15" s="1"/>
  <c r="Y27" i="15"/>
  <c r="X27" i="15"/>
  <c r="Z27" i="15" s="1"/>
  <c r="V27" i="15"/>
  <c r="U27" i="15"/>
  <c r="Y26" i="15"/>
  <c r="X26" i="15"/>
  <c r="V26" i="15"/>
  <c r="U26" i="15"/>
  <c r="Y25" i="15"/>
  <c r="X25" i="15"/>
  <c r="V25" i="15"/>
  <c r="U25" i="15"/>
  <c r="Y24" i="15"/>
  <c r="X24" i="15"/>
  <c r="V24" i="15"/>
  <c r="U24" i="15"/>
  <c r="E19" i="15"/>
  <c r="E18" i="15"/>
  <c r="H14" i="15"/>
  <c r="J5" i="15"/>
  <c r="G10" i="15" s="1"/>
  <c r="B28" i="10"/>
  <c r="W25" i="15" l="1"/>
  <c r="Z34" i="15"/>
  <c r="W24" i="15"/>
  <c r="Z24" i="15"/>
  <c r="Z35" i="15"/>
  <c r="W28" i="15"/>
  <c r="W31" i="15"/>
  <c r="Z33" i="15"/>
  <c r="E20" i="15"/>
  <c r="W27" i="15"/>
  <c r="W29" i="15"/>
  <c r="Z29" i="15"/>
  <c r="Z31" i="15"/>
  <c r="W32" i="15"/>
  <c r="Z25" i="15"/>
  <c r="W26" i="15"/>
  <c r="W35" i="15"/>
  <c r="Z26" i="15"/>
  <c r="W33" i="15"/>
  <c r="I1" i="15"/>
  <c r="AA34" i="15"/>
  <c r="J5" i="9"/>
  <c r="G10" i="9" s="1"/>
  <c r="J5" i="10"/>
  <c r="G10" i="10" s="1"/>
  <c r="J5" i="7"/>
  <c r="G10" i="7" s="1"/>
  <c r="H5" i="14"/>
  <c r="F8" i="14" s="1"/>
  <c r="H5" i="13"/>
  <c r="F10" i="13" s="1"/>
  <c r="W36" i="15" l="1"/>
  <c r="Z36" i="15"/>
  <c r="T45" i="14"/>
  <c r="S45" i="14"/>
  <c r="U45" i="14" s="1"/>
  <c r="H45" i="14"/>
  <c r="R45" i="14" s="1"/>
  <c r="A45" i="14"/>
  <c r="T44" i="14"/>
  <c r="S44" i="14"/>
  <c r="H44" i="14"/>
  <c r="R44" i="14" s="1"/>
  <c r="A44" i="14"/>
  <c r="T43" i="14"/>
  <c r="S43" i="14"/>
  <c r="U43" i="14" s="1"/>
  <c r="H43" i="14"/>
  <c r="R43" i="14" s="1"/>
  <c r="A43" i="14"/>
  <c r="T42" i="14"/>
  <c r="S42" i="14"/>
  <c r="H42" i="14"/>
  <c r="R42" i="14" s="1"/>
  <c r="A42" i="14"/>
  <c r="T41" i="14"/>
  <c r="S41" i="14"/>
  <c r="U41" i="14" s="1"/>
  <c r="H41" i="14"/>
  <c r="R41" i="14" s="1"/>
  <c r="A41" i="14"/>
  <c r="T40" i="14"/>
  <c r="S40" i="14"/>
  <c r="H40" i="14"/>
  <c r="R40" i="14" s="1"/>
  <c r="A40" i="14"/>
  <c r="T39" i="14"/>
  <c r="S39" i="14"/>
  <c r="U39" i="14" s="1"/>
  <c r="H39" i="14"/>
  <c r="R39" i="14" s="1"/>
  <c r="A39" i="14"/>
  <c r="T38" i="14"/>
  <c r="S38" i="14"/>
  <c r="H38" i="14"/>
  <c r="R38" i="14" s="1"/>
  <c r="A38" i="14"/>
  <c r="T37" i="14"/>
  <c r="S37" i="14"/>
  <c r="U37" i="14" s="1"/>
  <c r="H37" i="14"/>
  <c r="R37" i="14" s="1"/>
  <c r="A37" i="14"/>
  <c r="T36" i="14"/>
  <c r="S36" i="14"/>
  <c r="H36" i="14"/>
  <c r="R36" i="14" s="1"/>
  <c r="A36" i="14"/>
  <c r="T35" i="14"/>
  <c r="S35" i="14"/>
  <c r="U35" i="14" s="1"/>
  <c r="H35" i="14"/>
  <c r="R35" i="14" s="1"/>
  <c r="A35" i="14"/>
  <c r="T34" i="14"/>
  <c r="S34" i="14"/>
  <c r="H34" i="14"/>
  <c r="R34" i="14" s="1"/>
  <c r="A34" i="14"/>
  <c r="T29" i="14"/>
  <c r="S29" i="14"/>
  <c r="U29" i="14" s="1"/>
  <c r="H29" i="14"/>
  <c r="R29" i="14" s="1"/>
  <c r="A29" i="14"/>
  <c r="T28" i="14"/>
  <c r="S28" i="14"/>
  <c r="U28" i="14" s="1"/>
  <c r="H28" i="14"/>
  <c r="R28" i="14" s="1"/>
  <c r="A28" i="14"/>
  <c r="T27" i="14"/>
  <c r="S27" i="14"/>
  <c r="U27" i="14" s="1"/>
  <c r="H27" i="14"/>
  <c r="R27" i="14" s="1"/>
  <c r="A27" i="14"/>
  <c r="T26" i="14"/>
  <c r="S26" i="14"/>
  <c r="U26" i="14" s="1"/>
  <c r="H26" i="14"/>
  <c r="R26" i="14" s="1"/>
  <c r="A26" i="14"/>
  <c r="T25" i="14"/>
  <c r="S25" i="14"/>
  <c r="U25" i="14" s="1"/>
  <c r="H25" i="14"/>
  <c r="R25" i="14" s="1"/>
  <c r="A25" i="14"/>
  <c r="T24" i="14"/>
  <c r="S24" i="14"/>
  <c r="U24" i="14" s="1"/>
  <c r="H24" i="14"/>
  <c r="R24" i="14" s="1"/>
  <c r="A24" i="14"/>
  <c r="H16" i="14"/>
  <c r="C16" i="14"/>
  <c r="H15" i="14"/>
  <c r="H17" i="14" s="1"/>
  <c r="C15" i="14"/>
  <c r="C17" i="14" s="1"/>
  <c r="G2" i="14"/>
  <c r="G1" i="14"/>
  <c r="H20" i="15" l="1"/>
  <c r="U34" i="14"/>
  <c r="U36" i="14"/>
  <c r="U38" i="14"/>
  <c r="U40" i="14"/>
  <c r="U42" i="14"/>
  <c r="U44" i="14"/>
  <c r="U30" i="14"/>
  <c r="R46" i="14"/>
  <c r="U46" i="14"/>
  <c r="C19" i="14" l="1"/>
  <c r="H14" i="9"/>
  <c r="H14" i="10"/>
  <c r="H14" i="7"/>
  <c r="V28" i="13" l="1"/>
  <c r="U28" i="13"/>
  <c r="H30" i="13"/>
  <c r="T28" i="13" s="1"/>
  <c r="A30" i="13"/>
  <c r="V27" i="13"/>
  <c r="U27" i="13"/>
  <c r="W27" i="13" s="1"/>
  <c r="H29" i="13"/>
  <c r="T27" i="13" s="1"/>
  <c r="A29" i="13"/>
  <c r="V26" i="13"/>
  <c r="U26" i="13"/>
  <c r="H28" i="13"/>
  <c r="T26" i="13" s="1"/>
  <c r="A28" i="13"/>
  <c r="V25" i="13"/>
  <c r="U25" i="13"/>
  <c r="H27" i="13"/>
  <c r="T25" i="13" s="1"/>
  <c r="A27" i="13"/>
  <c r="V24" i="13"/>
  <c r="U24" i="13"/>
  <c r="H26" i="13"/>
  <c r="T24" i="13" s="1"/>
  <c r="A26" i="13"/>
  <c r="V23" i="13"/>
  <c r="U23" i="13"/>
  <c r="H25" i="13"/>
  <c r="T23" i="13" s="1"/>
  <c r="A25" i="13"/>
  <c r="D18" i="13"/>
  <c r="D17" i="13"/>
  <c r="G1" i="13"/>
  <c r="W25" i="13" l="1"/>
  <c r="W24" i="13"/>
  <c r="W26" i="13"/>
  <c r="T29" i="13"/>
  <c r="W28" i="13"/>
  <c r="D19" i="13"/>
  <c r="W23" i="13"/>
  <c r="W29" i="13" l="1"/>
  <c r="F19" i="13" s="1"/>
  <c r="V22" i="9" l="1"/>
  <c r="V25" i="10" l="1"/>
  <c r="V26" i="10"/>
  <c r="V27" i="10"/>
  <c r="V28" i="10"/>
  <c r="V29" i="10"/>
  <c r="V30" i="10"/>
  <c r="V31" i="10"/>
  <c r="V32" i="10"/>
  <c r="V33" i="10"/>
  <c r="V34" i="10"/>
  <c r="V35" i="10"/>
  <c r="V24" i="10"/>
  <c r="U25" i="10"/>
  <c r="U26" i="10"/>
  <c r="U27" i="10"/>
  <c r="W27" i="10" s="1"/>
  <c r="U28" i="10"/>
  <c r="U29" i="10"/>
  <c r="U30" i="10"/>
  <c r="W30" i="10" s="1"/>
  <c r="U31" i="10"/>
  <c r="U32" i="10"/>
  <c r="U33" i="10"/>
  <c r="U34" i="10"/>
  <c r="U35" i="10"/>
  <c r="U24" i="10"/>
  <c r="V48" i="9"/>
  <c r="V38" i="9"/>
  <c r="V39" i="9"/>
  <c r="V40" i="9"/>
  <c r="V41" i="9"/>
  <c r="V42" i="9"/>
  <c r="V43" i="9"/>
  <c r="V44" i="9"/>
  <c r="V45" i="9"/>
  <c r="V46" i="9"/>
  <c r="V47" i="9"/>
  <c r="V37" i="9"/>
  <c r="U38" i="9"/>
  <c r="U39" i="9"/>
  <c r="U40" i="9"/>
  <c r="U41" i="9"/>
  <c r="U42" i="9"/>
  <c r="U43" i="9"/>
  <c r="U44" i="9"/>
  <c r="U45" i="9"/>
  <c r="U46" i="9"/>
  <c r="U47" i="9"/>
  <c r="U48" i="9"/>
  <c r="U37" i="9"/>
  <c r="W25" i="10" l="1"/>
  <c r="W35" i="10"/>
  <c r="W34" i="10"/>
  <c r="W33" i="10"/>
  <c r="W32" i="10"/>
  <c r="W31" i="10"/>
  <c r="W29" i="10"/>
  <c r="W28" i="10"/>
  <c r="W26" i="10"/>
  <c r="W45" i="9"/>
  <c r="W41" i="9"/>
  <c r="W47" i="9"/>
  <c r="W43" i="9"/>
  <c r="W39" i="9"/>
  <c r="W48" i="9"/>
  <c r="W44" i="9"/>
  <c r="W40" i="9"/>
  <c r="W46" i="9"/>
  <c r="W42" i="9"/>
  <c r="W24" i="10"/>
  <c r="W38" i="9"/>
  <c r="W37" i="9"/>
  <c r="W36" i="10" l="1"/>
  <c r="W49" i="9"/>
  <c r="W26" i="7" l="1"/>
  <c r="W27" i="7"/>
  <c r="W28" i="7"/>
  <c r="W29" i="7"/>
  <c r="W30" i="7"/>
  <c r="W31" i="7"/>
  <c r="W32" i="7"/>
  <c r="W33" i="7"/>
  <c r="W34" i="7"/>
  <c r="W35" i="7"/>
  <c r="X36" i="7"/>
  <c r="X37" i="7"/>
  <c r="X38" i="7"/>
  <c r="W39" i="7"/>
  <c r="W40" i="7"/>
  <c r="W41" i="7"/>
  <c r="W42" i="7"/>
  <c r="W25" i="7"/>
  <c r="V26" i="7"/>
  <c r="V27" i="7"/>
  <c r="V28" i="7"/>
  <c r="V29" i="7"/>
  <c r="V30" i="7"/>
  <c r="V31" i="7"/>
  <c r="V32" i="7"/>
  <c r="V33" i="7"/>
  <c r="V34" i="7"/>
  <c r="V35" i="7"/>
  <c r="W36" i="7"/>
  <c r="W37" i="7"/>
  <c r="W38" i="7"/>
  <c r="V39" i="7"/>
  <c r="V40" i="7"/>
  <c r="V41" i="7"/>
  <c r="V42" i="7"/>
  <c r="V25" i="7"/>
  <c r="Y25" i="10"/>
  <c r="Y26" i="10"/>
  <c r="Y27" i="10"/>
  <c r="Y28" i="10"/>
  <c r="Y29" i="10"/>
  <c r="Y30" i="10"/>
  <c r="Y31" i="10"/>
  <c r="Y32" i="10"/>
  <c r="Y33" i="10"/>
  <c r="Y34" i="10"/>
  <c r="Y35" i="10"/>
  <c r="Y24" i="10"/>
  <c r="X25" i="10"/>
  <c r="X26" i="10"/>
  <c r="X27" i="10"/>
  <c r="X28" i="10"/>
  <c r="X29" i="10"/>
  <c r="X30" i="10"/>
  <c r="X31" i="10"/>
  <c r="X32" i="10"/>
  <c r="X33" i="10"/>
  <c r="X34" i="10"/>
  <c r="X35" i="10"/>
  <c r="X24" i="10"/>
  <c r="Z33" i="10" l="1"/>
  <c r="Z35" i="10"/>
  <c r="Z29" i="10"/>
  <c r="Z27" i="10"/>
  <c r="Z24" i="10"/>
  <c r="Z31" i="10"/>
  <c r="Z26" i="10"/>
  <c r="Z34" i="10"/>
  <c r="Z32" i="10"/>
  <c r="Z25" i="10"/>
  <c r="X41" i="7"/>
  <c r="Y37" i="7"/>
  <c r="X42" i="7"/>
  <c r="Y38" i="7"/>
  <c r="X34" i="7"/>
  <c r="X30" i="7"/>
  <c r="X40" i="7"/>
  <c r="Y36" i="7"/>
  <c r="X32" i="7"/>
  <c r="Z30" i="10"/>
  <c r="Z28" i="10"/>
  <c r="X26" i="7"/>
  <c r="X28" i="7"/>
  <c r="X33" i="7"/>
  <c r="X29" i="7"/>
  <c r="X39" i="7"/>
  <c r="X35" i="7"/>
  <c r="X31" i="7"/>
  <c r="X27" i="7"/>
  <c r="X25" i="7"/>
  <c r="V23" i="9"/>
  <c r="V24" i="9"/>
  <c r="V25" i="9"/>
  <c r="V26" i="9"/>
  <c r="V27" i="9"/>
  <c r="V28" i="9"/>
  <c r="V29" i="9"/>
  <c r="V30" i="9"/>
  <c r="V31" i="9"/>
  <c r="V32" i="9"/>
  <c r="V33" i="9"/>
  <c r="U23" i="9"/>
  <c r="U24" i="9"/>
  <c r="U25" i="9"/>
  <c r="U26" i="9"/>
  <c r="U27" i="9"/>
  <c r="U28" i="9"/>
  <c r="U29" i="9"/>
  <c r="U30" i="9"/>
  <c r="U31" i="9"/>
  <c r="U32" i="9"/>
  <c r="U33" i="9"/>
  <c r="U22" i="9"/>
  <c r="Z36" i="10" l="1"/>
  <c r="W32" i="9"/>
  <c r="W28" i="9"/>
  <c r="W24" i="9"/>
  <c r="W31" i="9"/>
  <c r="W27" i="9"/>
  <c r="W30" i="9"/>
  <c r="W33" i="9"/>
  <c r="W29" i="9"/>
  <c r="T43" i="7"/>
  <c r="W25" i="9"/>
  <c r="W26" i="9"/>
  <c r="W43" i="7"/>
  <c r="W23" i="9"/>
  <c r="W22" i="9"/>
  <c r="W34" i="9" l="1"/>
  <c r="B29" i="10" l="1"/>
  <c r="A29" i="10" s="1"/>
  <c r="B30" i="10"/>
  <c r="A30" i="10" s="1"/>
  <c r="B31" i="10"/>
  <c r="A31" i="10" s="1"/>
  <c r="B32" i="10"/>
  <c r="A32" i="10" s="1"/>
  <c r="B33" i="10"/>
  <c r="A33" i="10" s="1"/>
  <c r="B34" i="10"/>
  <c r="A34" i="10" s="1"/>
  <c r="B35" i="10"/>
  <c r="A35" i="10" s="1"/>
  <c r="B36" i="10"/>
  <c r="A36" i="10" s="1"/>
  <c r="B37" i="10"/>
  <c r="A37" i="10" s="1"/>
  <c r="B38" i="10"/>
  <c r="A38" i="10" s="1"/>
  <c r="B39" i="10"/>
  <c r="A39" i="10" s="1"/>
  <c r="A28" i="10"/>
  <c r="J39" i="10"/>
  <c r="AA33" i="10" s="1"/>
  <c r="J38" i="10"/>
  <c r="AA32" i="10" s="1"/>
  <c r="J37" i="10"/>
  <c r="AA31" i="10" s="1"/>
  <c r="J36" i="10"/>
  <c r="AA30" i="10" s="1"/>
  <c r="J35" i="10"/>
  <c r="AA29" i="10" s="1"/>
  <c r="J34" i="10"/>
  <c r="AA28" i="10" s="1"/>
  <c r="J33" i="10"/>
  <c r="AA27" i="10" s="1"/>
  <c r="J32" i="10"/>
  <c r="AA26" i="10" s="1"/>
  <c r="J31" i="10"/>
  <c r="AA25" i="10" s="1"/>
  <c r="J30" i="10"/>
  <c r="AA24" i="10" s="1"/>
  <c r="J29" i="10"/>
  <c r="AA23" i="10" s="1"/>
  <c r="J28" i="10"/>
  <c r="AA22" i="10" s="1"/>
  <c r="E19" i="10"/>
  <c r="E18" i="10"/>
  <c r="I1" i="10"/>
  <c r="AA34" i="10" l="1"/>
  <c r="E20" i="10"/>
  <c r="H20" i="10" l="1"/>
  <c r="H63" i="10" l="1"/>
  <c r="I61" i="10" l="1"/>
  <c r="I63" i="10"/>
  <c r="H61" i="10"/>
  <c r="G62" i="10"/>
  <c r="I62" i="10"/>
  <c r="G63" i="10"/>
  <c r="H62" i="10"/>
  <c r="G61" i="10"/>
  <c r="J36" i="9"/>
  <c r="T33" i="9" s="1"/>
  <c r="A36" i="9"/>
  <c r="J35" i="9"/>
  <c r="T32" i="9" s="1"/>
  <c r="A35" i="9"/>
  <c r="J34" i="9"/>
  <c r="T31" i="9" s="1"/>
  <c r="A34" i="9"/>
  <c r="J33" i="9"/>
  <c r="T30" i="9" s="1"/>
  <c r="A33" i="9"/>
  <c r="J32" i="9"/>
  <c r="T29" i="9" s="1"/>
  <c r="A32" i="9"/>
  <c r="J31" i="9"/>
  <c r="T28" i="9" s="1"/>
  <c r="A31" i="9"/>
  <c r="J30" i="9"/>
  <c r="T27" i="9" s="1"/>
  <c r="A30" i="9"/>
  <c r="J29" i="9"/>
  <c r="T26" i="9" s="1"/>
  <c r="A29" i="9"/>
  <c r="J28" i="9"/>
  <c r="T25" i="9" s="1"/>
  <c r="A28" i="9"/>
  <c r="J27" i="9"/>
  <c r="T24" i="9" s="1"/>
  <c r="A27" i="9"/>
  <c r="J26" i="9"/>
  <c r="T23" i="9" s="1"/>
  <c r="A26" i="9"/>
  <c r="J25" i="9"/>
  <c r="T22" i="9" s="1"/>
  <c r="A25" i="9"/>
  <c r="E18" i="9"/>
  <c r="E17" i="9"/>
  <c r="I1" i="9"/>
  <c r="T34" i="9" l="1"/>
  <c r="E19" i="9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29" i="7"/>
  <c r="B28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29" i="7"/>
  <c r="C28" i="7"/>
  <c r="H19" i="9" l="1"/>
  <c r="G58" i="10"/>
  <c r="J45" i="7"/>
  <c r="U42" i="7" s="1"/>
  <c r="A45" i="7"/>
  <c r="J44" i="7"/>
  <c r="U41" i="7" s="1"/>
  <c r="A44" i="7"/>
  <c r="J43" i="7"/>
  <c r="U40" i="7" s="1"/>
  <c r="A43" i="7"/>
  <c r="J42" i="7"/>
  <c r="U39" i="7" s="1"/>
  <c r="A42" i="7"/>
  <c r="J41" i="7"/>
  <c r="V38" i="7" s="1"/>
  <c r="A41" i="7"/>
  <c r="J40" i="7"/>
  <c r="V37" i="7" s="1"/>
  <c r="A40" i="7"/>
  <c r="J39" i="7"/>
  <c r="V36" i="7" s="1"/>
  <c r="A39" i="7"/>
  <c r="J38" i="7"/>
  <c r="U35" i="7" s="1"/>
  <c r="A38" i="7"/>
  <c r="J37" i="7"/>
  <c r="U34" i="7" s="1"/>
  <c r="A37" i="7"/>
  <c r="J36" i="7"/>
  <c r="U33" i="7" s="1"/>
  <c r="A36" i="7"/>
  <c r="J35" i="7"/>
  <c r="U32" i="7" s="1"/>
  <c r="A35" i="7"/>
  <c r="J34" i="7"/>
  <c r="U31" i="7" s="1"/>
  <c r="A34" i="7"/>
  <c r="J33" i="7"/>
  <c r="U30" i="7" s="1"/>
  <c r="A33" i="7"/>
  <c r="J32" i="7"/>
  <c r="U29" i="7" s="1"/>
  <c r="A32" i="7"/>
  <c r="J31" i="7"/>
  <c r="U28" i="7" s="1"/>
  <c r="A31" i="7"/>
  <c r="J30" i="7"/>
  <c r="U27" i="7" s="1"/>
  <c r="A30" i="7"/>
  <c r="J29" i="7"/>
  <c r="U26" i="7" s="1"/>
  <c r="A29" i="7"/>
  <c r="J28" i="7"/>
  <c r="U25" i="7" s="1"/>
  <c r="A28" i="7"/>
  <c r="E18" i="7"/>
  <c r="E17" i="7"/>
  <c r="I1" i="7"/>
  <c r="I56" i="10" l="1"/>
  <c r="H55" i="10"/>
  <c r="H54" i="10"/>
  <c r="I60" i="10"/>
  <c r="H56" i="10"/>
  <c r="G55" i="10"/>
  <c r="G54" i="10"/>
  <c r="I59" i="10"/>
  <c r="I57" i="10"/>
  <c r="I55" i="10"/>
  <c r="I53" i="10"/>
  <c r="I54" i="10"/>
  <c r="H53" i="10"/>
  <c r="G60" i="10"/>
  <c r="G59" i="10"/>
  <c r="H57" i="10"/>
  <c r="H60" i="10"/>
  <c r="G57" i="10"/>
  <c r="I58" i="10"/>
  <c r="H59" i="10"/>
  <c r="H58" i="10"/>
  <c r="G56" i="10"/>
  <c r="G53" i="10"/>
  <c r="E19" i="7"/>
  <c r="H19" i="7" s="1"/>
  <c r="I56" i="9" l="1"/>
  <c r="I52" i="9"/>
  <c r="I59" i="9"/>
  <c r="I51" i="9"/>
  <c r="I54" i="9"/>
  <c r="I57" i="9"/>
  <c r="I55" i="9"/>
  <c r="I53" i="9"/>
  <c r="I58" i="9"/>
</calcChain>
</file>

<file path=xl/sharedStrings.xml><?xml version="1.0" encoding="utf-8"?>
<sst xmlns="http://schemas.openxmlformats.org/spreadsheetml/2006/main" count="736" uniqueCount="454">
  <si>
    <t>Rozdział</t>
  </si>
  <si>
    <t>Paragraf</t>
  </si>
  <si>
    <t>Wyróżnik</t>
  </si>
  <si>
    <t>Placówka</t>
  </si>
  <si>
    <t>D</t>
  </si>
  <si>
    <t>WD</t>
  </si>
  <si>
    <t>01</t>
  </si>
  <si>
    <t>P075</t>
  </si>
  <si>
    <t>środki budżetowe</t>
  </si>
  <si>
    <t>0610</t>
  </si>
  <si>
    <t>02</t>
  </si>
  <si>
    <t>P098</t>
  </si>
  <si>
    <t>wydzielony rachunek dochodów</t>
  </si>
  <si>
    <t>0660</t>
  </si>
  <si>
    <t>03</t>
  </si>
  <si>
    <t>P205</t>
  </si>
  <si>
    <t>0670</t>
  </si>
  <si>
    <t>04</t>
  </si>
  <si>
    <t>P214</t>
  </si>
  <si>
    <t>0690</t>
  </si>
  <si>
    <t>05</t>
  </si>
  <si>
    <t>P215</t>
  </si>
  <si>
    <t>0750</t>
  </si>
  <si>
    <t>06</t>
  </si>
  <si>
    <t>P216</t>
  </si>
  <si>
    <t>0830</t>
  </si>
  <si>
    <t>07</t>
  </si>
  <si>
    <t>P222</t>
  </si>
  <si>
    <t>0920</t>
  </si>
  <si>
    <t>08</t>
  </si>
  <si>
    <t>P319</t>
  </si>
  <si>
    <t>09</t>
  </si>
  <si>
    <t>P320</t>
  </si>
  <si>
    <t>0950</t>
  </si>
  <si>
    <t>10</t>
  </si>
  <si>
    <t>P336</t>
  </si>
  <si>
    <t>0960</t>
  </si>
  <si>
    <t>11</t>
  </si>
  <si>
    <t>P337</t>
  </si>
  <si>
    <t>0970</t>
  </si>
  <si>
    <t>P371</t>
  </si>
  <si>
    <t>P390</t>
  </si>
  <si>
    <t>P402</t>
  </si>
  <si>
    <t>P406</t>
  </si>
  <si>
    <t>P415</t>
  </si>
  <si>
    <t>P417</t>
  </si>
  <si>
    <t>P435</t>
  </si>
  <si>
    <t>SP082</t>
  </si>
  <si>
    <t>SP150</t>
  </si>
  <si>
    <t>SP306</t>
  </si>
  <si>
    <t>SP341</t>
  </si>
  <si>
    <t>SP350</t>
  </si>
  <si>
    <t>SP357</t>
  </si>
  <si>
    <t>SP362</t>
  </si>
  <si>
    <t>SP363</t>
  </si>
  <si>
    <t>SP364</t>
  </si>
  <si>
    <t>LO78</t>
  </si>
  <si>
    <t>POR20</t>
  </si>
  <si>
    <t>ZSP2</t>
  </si>
  <si>
    <t>ZSP6</t>
  </si>
  <si>
    <t>ZSP7</t>
  </si>
  <si>
    <t>750853020</t>
  </si>
  <si>
    <t>750854010</t>
  </si>
  <si>
    <t>750854040</t>
  </si>
  <si>
    <t>750854110</t>
  </si>
  <si>
    <t>750854120</t>
  </si>
  <si>
    <t>750854140</t>
  </si>
  <si>
    <t>750854170</t>
  </si>
  <si>
    <t>750854210</t>
  </si>
  <si>
    <t>750854270</t>
  </si>
  <si>
    <t>750854280</t>
  </si>
  <si>
    <t>750854300</t>
  </si>
  <si>
    <t>750854360</t>
  </si>
  <si>
    <t>750854400</t>
  </si>
  <si>
    <t>750854410</t>
  </si>
  <si>
    <t>750854440</t>
  </si>
  <si>
    <t>750854530</t>
  </si>
  <si>
    <t>750854610</t>
  </si>
  <si>
    <t>750854700</t>
  </si>
  <si>
    <t>801013020</t>
  </si>
  <si>
    <t>801014010</t>
  </si>
  <si>
    <t>801014040</t>
  </si>
  <si>
    <t>801014110</t>
  </si>
  <si>
    <t>801014120</t>
  </si>
  <si>
    <t>801014140</t>
  </si>
  <si>
    <t>801014170</t>
  </si>
  <si>
    <t>801014210</t>
  </si>
  <si>
    <t>801014240</t>
  </si>
  <si>
    <t>801014260</t>
  </si>
  <si>
    <t>801014270</t>
  </si>
  <si>
    <t>801014280</t>
  </si>
  <si>
    <t>801014300</t>
  </si>
  <si>
    <t>801014360</t>
  </si>
  <si>
    <t>801014390</t>
  </si>
  <si>
    <t>801014410</t>
  </si>
  <si>
    <t>801014430</t>
  </si>
  <si>
    <t>801014440</t>
  </si>
  <si>
    <t>801014480</t>
  </si>
  <si>
    <t>801014520</t>
  </si>
  <si>
    <t>801014530</t>
  </si>
  <si>
    <t>801014610</t>
  </si>
  <si>
    <t>801014700</t>
  </si>
  <si>
    <t>801016060</t>
  </si>
  <si>
    <t>801033020</t>
  </si>
  <si>
    <t>801034010</t>
  </si>
  <si>
    <t>801034040</t>
  </si>
  <si>
    <t>801034110</t>
  </si>
  <si>
    <t>801034120</t>
  </si>
  <si>
    <t>801034140</t>
  </si>
  <si>
    <t>801034210</t>
  </si>
  <si>
    <t>801034240</t>
  </si>
  <si>
    <t>801034260</t>
  </si>
  <si>
    <t>801034270</t>
  </si>
  <si>
    <t>801034280</t>
  </si>
  <si>
    <t>801034300</t>
  </si>
  <si>
    <t>801034360</t>
  </si>
  <si>
    <t>801034390</t>
  </si>
  <si>
    <t>801034410</t>
  </si>
  <si>
    <t>801034440</t>
  </si>
  <si>
    <t>801034520</t>
  </si>
  <si>
    <t>801034530</t>
  </si>
  <si>
    <t>801034610</t>
  </si>
  <si>
    <t>801034700</t>
  </si>
  <si>
    <t>801043020</t>
  </si>
  <si>
    <t>801044010</t>
  </si>
  <si>
    <t>801044040</t>
  </si>
  <si>
    <t>801044110</t>
  </si>
  <si>
    <t>801044120</t>
  </si>
  <si>
    <t>801044140</t>
  </si>
  <si>
    <t>801044210</t>
  </si>
  <si>
    <t>801044240</t>
  </si>
  <si>
    <t>801044260</t>
  </si>
  <si>
    <t>801044270</t>
  </si>
  <si>
    <t>801044280</t>
  </si>
  <si>
    <t>801044300</t>
  </si>
  <si>
    <t>801044360</t>
  </si>
  <si>
    <t>801044390</t>
  </si>
  <si>
    <t>801044400</t>
  </si>
  <si>
    <t>801044410</t>
  </si>
  <si>
    <t>801044440</t>
  </si>
  <si>
    <t>801044480</t>
  </si>
  <si>
    <t>801044520</t>
  </si>
  <si>
    <t>801044530</t>
  </si>
  <si>
    <t>801044610</t>
  </si>
  <si>
    <t>801044700</t>
  </si>
  <si>
    <t>801046060</t>
  </si>
  <si>
    <t>801103020</t>
  </si>
  <si>
    <t>801104010</t>
  </si>
  <si>
    <t>801104040</t>
  </si>
  <si>
    <t>801104110</t>
  </si>
  <si>
    <t>801104120</t>
  </si>
  <si>
    <t>801104210</t>
  </si>
  <si>
    <t>801104240</t>
  </si>
  <si>
    <t>801104260</t>
  </si>
  <si>
    <t>801104270</t>
  </si>
  <si>
    <t>801104280</t>
  </si>
  <si>
    <t>801104300</t>
  </si>
  <si>
    <t>801104360</t>
  </si>
  <si>
    <t>801104390</t>
  </si>
  <si>
    <t>801104410</t>
  </si>
  <si>
    <t>801104440</t>
  </si>
  <si>
    <t>801104520</t>
  </si>
  <si>
    <t>801104530</t>
  </si>
  <si>
    <t>801104610</t>
  </si>
  <si>
    <t>801104700</t>
  </si>
  <si>
    <t>801203020</t>
  </si>
  <si>
    <t>801204010</t>
  </si>
  <si>
    <t>801204040</t>
  </si>
  <si>
    <t>801204110</t>
  </si>
  <si>
    <t>801204120</t>
  </si>
  <si>
    <t>801204170</t>
  </si>
  <si>
    <t>801204210</t>
  </si>
  <si>
    <t>801204240</t>
  </si>
  <si>
    <t>801204260</t>
  </si>
  <si>
    <t>801204270</t>
  </si>
  <si>
    <t>801204280</t>
  </si>
  <si>
    <t>801204300</t>
  </si>
  <si>
    <t>801204360</t>
  </si>
  <si>
    <t>801204390</t>
  </si>
  <si>
    <t>801204410</t>
  </si>
  <si>
    <t>801204440</t>
  </si>
  <si>
    <t>801204480</t>
  </si>
  <si>
    <t>801204520</t>
  </si>
  <si>
    <t>801204530</t>
  </si>
  <si>
    <t>801204700</t>
  </si>
  <si>
    <t>801464010</t>
  </si>
  <si>
    <t>801464110</t>
  </si>
  <si>
    <t>801464120</t>
  </si>
  <si>
    <t>801464700</t>
  </si>
  <si>
    <t>801483020</t>
  </si>
  <si>
    <t>801484010</t>
  </si>
  <si>
    <t>801484040</t>
  </si>
  <si>
    <t>801484110</t>
  </si>
  <si>
    <t>801484120</t>
  </si>
  <si>
    <t>801484210</t>
  </si>
  <si>
    <t>801484220</t>
  </si>
  <si>
    <t>801484260</t>
  </si>
  <si>
    <t>801484270</t>
  </si>
  <si>
    <t>801484280</t>
  </si>
  <si>
    <t>801484300</t>
  </si>
  <si>
    <t>801484360</t>
  </si>
  <si>
    <t>801484390</t>
  </si>
  <si>
    <t>801484440</t>
  </si>
  <si>
    <t>801484520</t>
  </si>
  <si>
    <t>801484530</t>
  </si>
  <si>
    <t>801484700</t>
  </si>
  <si>
    <t>801493020</t>
  </si>
  <si>
    <t>801494010</t>
  </si>
  <si>
    <t>801494040</t>
  </si>
  <si>
    <t>801494110</t>
  </si>
  <si>
    <t>801494120</t>
  </si>
  <si>
    <t>801494140</t>
  </si>
  <si>
    <t>801494210</t>
  </si>
  <si>
    <t>801494240</t>
  </si>
  <si>
    <t>801494260</t>
  </si>
  <si>
    <t>801494270</t>
  </si>
  <si>
    <t>801494280</t>
  </si>
  <si>
    <t>801494300</t>
  </si>
  <si>
    <t>801494360</t>
  </si>
  <si>
    <t>801494390</t>
  </si>
  <si>
    <t>801494400</t>
  </si>
  <si>
    <t>801494410</t>
  </si>
  <si>
    <t>801494520</t>
  </si>
  <si>
    <t>801494530</t>
  </si>
  <si>
    <t>801494610</t>
  </si>
  <si>
    <t>801494700</t>
  </si>
  <si>
    <t>801503020</t>
  </si>
  <si>
    <t>801504010</t>
  </si>
  <si>
    <t>801504040</t>
  </si>
  <si>
    <t>801504110</t>
  </si>
  <si>
    <t>801504120</t>
  </si>
  <si>
    <t>801504210</t>
  </si>
  <si>
    <t>801504240</t>
  </si>
  <si>
    <t>801504260</t>
  </si>
  <si>
    <t>801504270</t>
  </si>
  <si>
    <t>801504280</t>
  </si>
  <si>
    <t>801504300</t>
  </si>
  <si>
    <t>801504360</t>
  </si>
  <si>
    <t>801504390</t>
  </si>
  <si>
    <t>801504410</t>
  </si>
  <si>
    <t>801504520</t>
  </si>
  <si>
    <t>801504700</t>
  </si>
  <si>
    <t>801523020</t>
  </si>
  <si>
    <t>801524010</t>
  </si>
  <si>
    <t>801524040</t>
  </si>
  <si>
    <t>801524110</t>
  </si>
  <si>
    <t>801524120</t>
  </si>
  <si>
    <t>801524210</t>
  </si>
  <si>
    <t>801524260</t>
  </si>
  <si>
    <t>801524270</t>
  </si>
  <si>
    <t>801524530</t>
  </si>
  <si>
    <t>801524700</t>
  </si>
  <si>
    <t>801954017</t>
  </si>
  <si>
    <t>801954117</t>
  </si>
  <si>
    <t>801954127</t>
  </si>
  <si>
    <t>801954440</t>
  </si>
  <si>
    <t>801954701</t>
  </si>
  <si>
    <t>854013020</t>
  </si>
  <si>
    <t>854014010</t>
  </si>
  <si>
    <t>854014040</t>
  </si>
  <si>
    <t>854014110</t>
  </si>
  <si>
    <t>854014120</t>
  </si>
  <si>
    <t>854014210</t>
  </si>
  <si>
    <t>854014240</t>
  </si>
  <si>
    <t>854014260</t>
  </si>
  <si>
    <t>854014270</t>
  </si>
  <si>
    <t>854014280</t>
  </si>
  <si>
    <t>854014300</t>
  </si>
  <si>
    <t>854014360</t>
  </si>
  <si>
    <t>854014410</t>
  </si>
  <si>
    <t>854014440</t>
  </si>
  <si>
    <t>854014520</t>
  </si>
  <si>
    <t>854014700</t>
  </si>
  <si>
    <t>854043020</t>
  </si>
  <si>
    <t>854044010</t>
  </si>
  <si>
    <t>854044040</t>
  </si>
  <si>
    <t>854044110</t>
  </si>
  <si>
    <t>854044120</t>
  </si>
  <si>
    <t>854044240</t>
  </si>
  <si>
    <t>854044440</t>
  </si>
  <si>
    <t>854063020</t>
  </si>
  <si>
    <t>854064010</t>
  </si>
  <si>
    <t>854064040</t>
  </si>
  <si>
    <t>854064110</t>
  </si>
  <si>
    <t>854064120</t>
  </si>
  <si>
    <t>854064140</t>
  </si>
  <si>
    <t>854064210</t>
  </si>
  <si>
    <t>854064240</t>
  </si>
  <si>
    <t>854064260</t>
  </si>
  <si>
    <t>854064270</t>
  </si>
  <si>
    <t>854064280</t>
  </si>
  <si>
    <t>854064300</t>
  </si>
  <si>
    <t>854064360</t>
  </si>
  <si>
    <t>854064410</t>
  </si>
  <si>
    <t>854064440</t>
  </si>
  <si>
    <t>854064520</t>
  </si>
  <si>
    <t>854064700</t>
  </si>
  <si>
    <t>854124110</t>
  </si>
  <si>
    <t>854124120</t>
  </si>
  <si>
    <t>854124170</t>
  </si>
  <si>
    <t>854124210</t>
  </si>
  <si>
    <t>854124220</t>
  </si>
  <si>
    <t>854124300</t>
  </si>
  <si>
    <t>854153240</t>
  </si>
  <si>
    <t>854153260</t>
  </si>
  <si>
    <t>854163240</t>
  </si>
  <si>
    <t>854464700</t>
  </si>
  <si>
    <t>854954440</t>
  </si>
  <si>
    <t>750856050</t>
  </si>
  <si>
    <t>801016050</t>
  </si>
  <si>
    <t>801036050</t>
  </si>
  <si>
    <t>801046050</t>
  </si>
  <si>
    <t>801106050</t>
  </si>
  <si>
    <t>801206050</t>
  </si>
  <si>
    <t>801486050</t>
  </si>
  <si>
    <t>801496050</t>
  </si>
  <si>
    <t>801506050</t>
  </si>
  <si>
    <t>801526050</t>
  </si>
  <si>
    <t>854016050</t>
  </si>
  <si>
    <t>854046050</t>
  </si>
  <si>
    <t>854066050</t>
  </si>
  <si>
    <t>854156050</t>
  </si>
  <si>
    <t>854166050</t>
  </si>
  <si>
    <t>801466050</t>
  </si>
  <si>
    <t>801956050</t>
  </si>
  <si>
    <t>854126050</t>
  </si>
  <si>
    <t>854956050</t>
  </si>
  <si>
    <t>854466050</t>
  </si>
  <si>
    <t>Strona 2 - uzasadnienie</t>
  </si>
  <si>
    <t>Uzasadnienie proponowanych zmniejszeń</t>
  </si>
  <si>
    <t>Uzasadnienie</t>
  </si>
  <si>
    <t>Warszawa, dnia</t>
  </si>
  <si>
    <t xml:space="preserve">ZMIANY W PLANIE DOCHODÓW JEDNOSTEK BUDŻETOWYCH I WYDATKÓW </t>
  </si>
  <si>
    <t xml:space="preserve">NIMI FINANSOWANYCH NA </t>
  </si>
  <si>
    <t>ROK</t>
  </si>
  <si>
    <t>Zmiany w planie:</t>
  </si>
  <si>
    <t>Placówka:</t>
  </si>
  <si>
    <t>Suma zmniejszeń</t>
  </si>
  <si>
    <t>Suma zwiększeń</t>
  </si>
  <si>
    <t>RAZEM</t>
  </si>
  <si>
    <t>Uzasadnienie proponowanych zwiększeń</t>
  </si>
  <si>
    <t>ZMN</t>
  </si>
  <si>
    <t>ZWI</t>
  </si>
  <si>
    <t>SUMA</t>
  </si>
  <si>
    <t>ZMIANY</t>
  </si>
  <si>
    <t>Dział</t>
  </si>
  <si>
    <t>Zadanie budżetowe</t>
  </si>
  <si>
    <t>Plan</t>
  </si>
  <si>
    <t>Zmniejszenie</t>
  </si>
  <si>
    <t>Zwiększenie</t>
  </si>
  <si>
    <t>Plan po zmianach</t>
  </si>
  <si>
    <t>P</t>
  </si>
  <si>
    <t>W</t>
  </si>
  <si>
    <t>1. Czy zwiększenie planu dotyczy wydatków obligatoryjnych?</t>
  </si>
  <si>
    <t>TAK</t>
  </si>
  <si>
    <t>NIE</t>
  </si>
  <si>
    <t>Zatwierdzam</t>
  </si>
  <si>
    <t>2. Czy w planie zabezpieczone są wydatki obligatoryjne niezbędne dla działalności, w tym w szczególności wynagrodzenia i pochodne oraz wydatki eksploatacyjne?</t>
  </si>
  <si>
    <t>Stwierdzam, że proponowane zwiększenie planu dotyczą wydatków, których realizacja znajduje podstawę prawną, a kalkulacja przygotowana została w sposób celowy i oszczędny, a w przypadku wydatków rzeczowych dodatkowo z zachowaniem zasady wyboru najkorzystniejszej oferty.</t>
  </si>
  <si>
    <t>…………………………………………..</t>
  </si>
  <si>
    <t>Pieczątka i podpis dyrektora jednostki budżetowej</t>
  </si>
  <si>
    <t>pieczątka podłużna jednostki budżetowej</t>
  </si>
  <si>
    <t>ROZDZIAŁ WPROWADZANYCH ZMIAN</t>
  </si>
  <si>
    <t>S</t>
  </si>
  <si>
    <t>ZWK</t>
  </si>
  <si>
    <t>ROZDZIAŁ WPROWADZANYCH ZMIAN:</t>
  </si>
  <si>
    <t>PARAGRAF WPROWADZANYCH ZMIAN:</t>
  </si>
  <si>
    <t>ZM</t>
  </si>
  <si>
    <t>ZW</t>
  </si>
  <si>
    <t>SUM</t>
  </si>
  <si>
    <t>ZMIANY W PLANIE WYDZIELONYCH RACHUNKACH JEDNOSTEK BUDŻETOWYCH</t>
  </si>
  <si>
    <t xml:space="preserve"> I WYDATKÓW NIMI FINANSOWANYCH NA </t>
  </si>
  <si>
    <t>DOCHODY</t>
  </si>
  <si>
    <t>WYDATKI</t>
  </si>
  <si>
    <t>ZMIANY DOCHODÓW</t>
  </si>
  <si>
    <t>ZMIANY WYDATKÓW</t>
  </si>
  <si>
    <t>………………………………………………………</t>
  </si>
  <si>
    <t>Opis</t>
  </si>
  <si>
    <t>B/V/1/27_x000D_</t>
  </si>
  <si>
    <r>
      <rPr>
        <b/>
        <sz val="10"/>
        <rFont val="Calibri"/>
        <family val="2"/>
        <charset val="238"/>
        <scheme val="minor"/>
      </rPr>
      <t>§4270</t>
    </r>
    <r>
      <rPr>
        <sz val="10"/>
        <rFont val="Calibri"/>
        <family val="2"/>
        <charset val="238"/>
        <scheme val="minor"/>
      </rPr>
      <t xml:space="preserve"> remonty w przedszkolach, szkołach i placówkach oświatowych</t>
    </r>
  </si>
  <si>
    <t>B/V/1/28</t>
  </si>
  <si>
    <t>B/V/1/4/1_x000D_</t>
  </si>
  <si>
    <t>80101 prowadzenie szkół podstawowych</t>
  </si>
  <si>
    <t>B/V/1/3/1_x000D_</t>
  </si>
  <si>
    <t>80103 prowadzenie publicznych oddziałów "0" w szkołach podstawowych</t>
  </si>
  <si>
    <t>B/V/1/1/1_x000D_</t>
  </si>
  <si>
    <t>80104 prowadzenie publicznych przedszkoli</t>
  </si>
  <si>
    <t>B/V/1/8/1_x000D_</t>
  </si>
  <si>
    <t>80120 prowadzenie publicznych liceów ogólnokształcących</t>
  </si>
  <si>
    <t>B/V/1/30_x000D_</t>
  </si>
  <si>
    <t>80148 prowadzenie stołówek szkolnych i przedszkolnych</t>
  </si>
  <si>
    <t>B/V/2/3_x000D_</t>
  </si>
  <si>
    <t>80146, 85446 dokształcanie i doskonalenie nauczycieli</t>
  </si>
  <si>
    <t>B/V/1/34/1_x000D_</t>
  </si>
  <si>
    <t>B/V/2/6_x000D_</t>
  </si>
  <si>
    <t>80195, 85495 organizacja olimpiad, konkursów i uroczystości szkolnych oraz realizacja programów o charakterze innowacyjnym</t>
  </si>
  <si>
    <t>B/V/1/21_x000D_</t>
  </si>
  <si>
    <t>B/V/1/32</t>
  </si>
  <si>
    <t>85404 wczesne wspomaganie rozwoju dziecka</t>
  </si>
  <si>
    <t>B/V/1/19_x000D_</t>
  </si>
  <si>
    <t>85406 prowadzenie publicznych poradni psychologiczno-pedagogicznych</t>
  </si>
  <si>
    <t>B/V/2/7</t>
  </si>
  <si>
    <t>B/V/2/1_x000D_</t>
  </si>
  <si>
    <t>75085 zarządzanie finansami oświaty</t>
  </si>
  <si>
    <t>B/V/2/8/1_x000D_</t>
  </si>
  <si>
    <t>B/V/2/8/3</t>
  </si>
  <si>
    <t>Obszar</t>
  </si>
  <si>
    <t>GMMW</t>
  </si>
  <si>
    <t>GMMW/C</t>
  </si>
  <si>
    <t>program</t>
  </si>
  <si>
    <t>B/V/1/1/1</t>
  </si>
  <si>
    <t>B/V/1/19</t>
  </si>
  <si>
    <t>B/V/1/21</t>
  </si>
  <si>
    <t>B/V/1/27</t>
  </si>
  <si>
    <t>B/V/1/3/1</t>
  </si>
  <si>
    <t>B/V/1/30</t>
  </si>
  <si>
    <t>B/V/1/4/1</t>
  </si>
  <si>
    <t>B/V/1/8/1</t>
  </si>
  <si>
    <t>B/V/2/1</t>
  </si>
  <si>
    <t>B/V/2/10</t>
  </si>
  <si>
    <t>B/V/2/3</t>
  </si>
  <si>
    <t>B/V/2/4</t>
  </si>
  <si>
    <t>B/V/2/6</t>
  </si>
  <si>
    <t>B/V/2/8/1</t>
  </si>
  <si>
    <t>B/V/2/9/2</t>
  </si>
  <si>
    <t>GUUW</t>
  </si>
  <si>
    <t>GZWM</t>
  </si>
  <si>
    <t>GROG/C</t>
  </si>
  <si>
    <t>GPOS</t>
  </si>
  <si>
    <t>GRLP/C</t>
  </si>
  <si>
    <t>GPKO</t>
  </si>
  <si>
    <t>SFUE/16/116</t>
  </si>
  <si>
    <t>80107 prowadzenie świetlic szkolnych</t>
  </si>
  <si>
    <t>80195, 85495 fundusz socjalny dla emerytowanych pracowników oświaty</t>
  </si>
  <si>
    <t>85412 wypoczynek dzieci i młodzieży szkolnej</t>
  </si>
  <si>
    <t>B/V/2/9/1</t>
  </si>
  <si>
    <t>80195 programy edukacyjno - oświatowe</t>
  </si>
  <si>
    <t>80195 programy edukacyjno - oświatowe realizowane w ramach programów Unii Europejskiej</t>
  </si>
  <si>
    <t>85415 - 3240 (04), 3260 (02) posiłek dla ucznia, dożywianie uczniów</t>
  </si>
  <si>
    <t>zajęcia dla uczniów na basenach i halach sportowych</t>
  </si>
  <si>
    <t>80149, 80150, 80152 realizacja zadań wymagajacyhc stosowania specjalnej organizacji nauki i metod pracy przez placówki publiczne</t>
  </si>
  <si>
    <t>85416 - 3240 (01, 02)stypendia za wyniki w nauce</t>
  </si>
  <si>
    <t>80195, 85495 inne zadania (utrzymanie związków zawodowych, wypłata zasadzonych rent za zlikwidowanie jednostki)</t>
  </si>
  <si>
    <t>B/V/1/34/1</t>
  </si>
  <si>
    <t>środki</t>
  </si>
  <si>
    <t>FPUG10</t>
  </si>
  <si>
    <t>FPUP10</t>
  </si>
  <si>
    <t>GMMW/N</t>
  </si>
  <si>
    <t>SFUE/4/419</t>
  </si>
  <si>
    <t>SFUE/4/420</t>
  </si>
  <si>
    <t>SFUE/4/421</t>
  </si>
  <si>
    <t>SFUE/4/445</t>
  </si>
  <si>
    <t>DBFO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</si>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</sst>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;\-#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4" fillId="0" borderId="0" xfId="1"/>
    <xf numFmtId="40" fontId="0" fillId="0" borderId="0" xfId="0" applyNumberFormat="1"/>
    <xf numFmtId="49" fontId="0" fillId="0" borderId="0" xfId="0" applyNumberFormat="1"/>
    <xf numFmtId="0" fontId="0" fillId="6" borderId="9" xfId="0" applyFill="1" applyBorder="1"/>
    <xf numFmtId="0" fontId="0" fillId="0" borderId="9" xfId="0" applyBorder="1"/>
    <xf numFmtId="0" fontId="10" fillId="0" borderId="0" xfId="1" applyFont="1"/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left"/>
    </xf>
    <xf numFmtId="0" fontId="12" fillId="0" borderId="0" xfId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0" fillId="0" borderId="0" xfId="0" applyAlignment="1" applyProtection="1">
      <alignment horizont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14" fontId="0" fillId="0" borderId="0" xfId="0" applyNumberForma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40" fontId="0" fillId="0" borderId="0" xfId="0" applyNumberFormat="1" applyProtection="1">
      <protection hidden="1"/>
    </xf>
    <xf numFmtId="0" fontId="13" fillId="0" borderId="0" xfId="0" applyFont="1" applyProtection="1">
      <protection hidden="1"/>
    </xf>
    <xf numFmtId="0" fontId="7" fillId="2" borderId="4" xfId="0" applyFont="1" applyFill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38" fontId="0" fillId="0" borderId="1" xfId="0" applyNumberFormat="1" applyBorder="1" applyProtection="1">
      <protection hidden="1"/>
    </xf>
    <xf numFmtId="38" fontId="3" fillId="3" borderId="1" xfId="0" applyNumberFormat="1" applyFont="1" applyFill="1" applyBorder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/>
      <protection locked="0" hidden="1"/>
    </xf>
    <xf numFmtId="38" fontId="0" fillId="2" borderId="1" xfId="0" applyNumberFormat="1" applyFill="1" applyBorder="1" applyProtection="1">
      <protection locked="0" hidden="1"/>
    </xf>
    <xf numFmtId="49" fontId="0" fillId="0" borderId="0" xfId="0" applyNumberFormat="1" applyAlignment="1" applyProtection="1">
      <alignment horizontal="center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0" fillId="5" borderId="0" xfId="0" applyFill="1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horizontal="center"/>
      <protection hidden="1"/>
    </xf>
    <xf numFmtId="0" fontId="4" fillId="0" borderId="0" xfId="1" applyProtection="1">
      <protection hidden="1"/>
    </xf>
    <xf numFmtId="40" fontId="3" fillId="0" borderId="0" xfId="0" applyNumberFormat="1" applyFont="1" applyProtection="1"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4" fillId="0" borderId="0" xfId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locked="0" hidden="1"/>
    </xf>
    <xf numFmtId="49" fontId="0" fillId="0" borderId="0" xfId="0" applyNumberFormat="1" applyProtection="1">
      <protection hidden="1"/>
    </xf>
    <xf numFmtId="0" fontId="0" fillId="0" borderId="0" xfId="0" quotePrefix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3" fillId="3" borderId="7" xfId="0" applyFont="1" applyFill="1" applyBorder="1" applyProtection="1">
      <protection hidden="1"/>
    </xf>
    <xf numFmtId="0" fontId="2" fillId="0" borderId="0" xfId="1" applyFont="1" applyAlignment="1">
      <alignment horizontal="left"/>
    </xf>
    <xf numFmtId="0" fontId="14" fillId="0" borderId="0" xfId="0" applyFont="1" applyAlignment="1" applyProtection="1">
      <alignment horizontal="right" wrapText="1"/>
      <protection hidden="1"/>
    </xf>
    <xf numFmtId="0" fontId="14" fillId="0" borderId="0" xfId="0" applyFont="1" applyAlignment="1" applyProtection="1">
      <alignment horizontal="center" wrapText="1"/>
      <protection hidden="1"/>
    </xf>
    <xf numFmtId="40" fontId="0" fillId="0" borderId="0" xfId="0" applyNumberForma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0" fillId="0" borderId="20" xfId="0" applyBorder="1" applyAlignment="1" applyProtection="1">
      <alignment horizontal="center"/>
      <protection hidden="1"/>
    </xf>
    <xf numFmtId="49" fontId="2" fillId="0" borderId="0" xfId="1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8" fontId="0" fillId="0" borderId="0" xfId="0" applyNumberFormat="1" applyProtection="1">
      <protection hidden="1"/>
    </xf>
    <xf numFmtId="38" fontId="3" fillId="3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21" xfId="0" applyFont="1" applyBorder="1"/>
    <xf numFmtId="0" fontId="19" fillId="0" borderId="0" xfId="1" applyFont="1" applyAlignment="1">
      <alignment horizontal="left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vertical="top" wrapText="1"/>
      <protection locked="0"/>
    </xf>
    <xf numFmtId="0" fontId="20" fillId="0" borderId="0" xfId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5" borderId="0" xfId="0" applyFont="1" applyFill="1"/>
    <xf numFmtId="0" fontId="1" fillId="0" borderId="0" xfId="1" applyFont="1" applyAlignment="1">
      <alignment horizontal="left"/>
    </xf>
    <xf numFmtId="0" fontId="4" fillId="5" borderId="0" xfId="1" applyFill="1"/>
    <xf numFmtId="0" fontId="0" fillId="5" borderId="0" xfId="0" applyFill="1"/>
    <xf numFmtId="0" fontId="17" fillId="5" borderId="0" xfId="0" applyFont="1" applyFill="1"/>
    <xf numFmtId="38" fontId="3" fillId="0" borderId="0" xfId="0" applyNumberFormat="1" applyFont="1" applyProtection="1">
      <protection hidden="1"/>
    </xf>
    <xf numFmtId="0" fontId="4" fillId="0" borderId="0" xfId="1" quotePrefix="1"/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top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2" borderId="0" xfId="0" applyNumberFormat="1" applyFill="1" applyAlignment="1" applyProtection="1">
      <alignment horizontal="center" vertical="center"/>
      <protection locked="0" hidden="1"/>
    </xf>
    <xf numFmtId="0" fontId="9" fillId="2" borderId="10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9" fillId="2" borderId="11" xfId="0" applyFont="1" applyFill="1" applyBorder="1" applyAlignment="1" applyProtection="1">
      <alignment horizontal="left" vertical="top"/>
      <protection locked="0"/>
    </xf>
    <xf numFmtId="0" fontId="9" fillId="2" borderId="12" xfId="0" applyFont="1" applyFill="1" applyBorder="1" applyAlignment="1" applyProtection="1">
      <alignment horizontal="left" vertical="top" wrapText="1"/>
      <protection locked="0"/>
    </xf>
    <xf numFmtId="0" fontId="9" fillId="2" borderId="13" xfId="0" applyFont="1" applyFill="1" applyBorder="1" applyAlignment="1" applyProtection="1">
      <alignment horizontal="left" vertical="top" wrapText="1"/>
      <protection locked="0"/>
    </xf>
    <xf numFmtId="0" fontId="9" fillId="2" borderId="14" xfId="0" applyFont="1" applyFill="1" applyBorder="1" applyAlignment="1" applyProtection="1">
      <alignment horizontal="left"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2" borderId="11" xfId="0" applyFont="1" applyFill="1" applyBorder="1" applyAlignment="1" applyProtection="1">
      <alignment horizontal="left" vertical="top" wrapText="1"/>
      <protection locked="0"/>
    </xf>
    <xf numFmtId="0" fontId="9" fillId="2" borderId="15" xfId="0" applyFont="1" applyFill="1" applyBorder="1" applyAlignment="1" applyProtection="1">
      <alignment horizontal="left" vertical="top"/>
      <protection locked="0"/>
    </xf>
    <xf numFmtId="0" fontId="9" fillId="2" borderId="16" xfId="0" applyFont="1" applyFill="1" applyBorder="1" applyAlignment="1" applyProtection="1">
      <alignment horizontal="left" vertical="top"/>
      <protection locked="0"/>
    </xf>
    <xf numFmtId="0" fontId="9" fillId="2" borderId="17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hidden="1"/>
    </xf>
    <xf numFmtId="40" fontId="0" fillId="0" borderId="0" xfId="0" applyNumberFormat="1" applyAlignment="1" applyProtection="1">
      <alignment horizontal="center"/>
      <protection hidden="1"/>
    </xf>
    <xf numFmtId="0" fontId="14" fillId="0" borderId="0" xfId="0" applyFont="1" applyAlignment="1" applyProtection="1">
      <alignment horizontal="right" wrapText="1"/>
      <protection hidden="1"/>
    </xf>
    <xf numFmtId="0" fontId="5" fillId="2" borderId="0" xfId="0" applyFont="1" applyFill="1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vertical="center"/>
      <protection locked="0" hidden="1"/>
    </xf>
    <xf numFmtId="164" fontId="0" fillId="0" borderId="0" xfId="0" applyNumberFormat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7" borderId="1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</cellXfs>
  <cellStyles count="2">
    <cellStyle name="Normalny" xfId="0" builtinId="0"/>
    <cellStyle name="Normalny 2" xfId="1" xr:uid="{00000000-0005-0000-0000-000001000000}"/>
  </cellStyles>
  <dxfs count="2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charset val="238"/>
      </font>
      <fill>
        <patternFill>
          <fgColor indexed="64"/>
          <bgColor rgb="FFFFFF00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>
          <fgColor indexed="64"/>
          <bgColor rgb="FFFFFF00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5" tint="0.79998168889431442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5" tint="0.79998168889431442"/>
          <bgColor auto="1"/>
        </patternFill>
      </fill>
      <alignment horizontal="left" vertical="bottom" textRotation="0" wrapText="0" indent="0" justifyLastLine="0" shrinkToFit="0" readingOrder="0"/>
    </dxf>
    <dxf>
      <fill>
        <patternFill>
          <fgColor indexed="64"/>
          <bgColor rgb="FFFFFF00"/>
        </patternFill>
      </fill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8334.BBF6C4F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8334.BBF6C4F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8334.BBF6C4F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8334.BBF6C4F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8334.BBF6C4F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8334.BBF6C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457200</xdr:colOff>
      <xdr:row>3</xdr:row>
      <xdr:rowOff>123825</xdr:rowOff>
    </xdr:to>
    <xdr:pic>
      <xdr:nvPicPr>
        <xdr:cNvPr id="11" name="Obraz 2">
          <a:extLst>
            <a:ext uri="{FF2B5EF4-FFF2-40B4-BE49-F238E27FC236}">
              <a16:creationId xmlns:a16="http://schemas.microsoft.com/office/drawing/2014/main" id="{FB8C2363-DFEA-EAB5-BC25-B4E671FA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542925</xdr:colOff>
      <xdr:row>3</xdr:row>
      <xdr:rowOff>123825</xdr:rowOff>
    </xdr:to>
    <xdr:pic>
      <xdr:nvPicPr>
        <xdr:cNvPr id="8" name="Obraz 2">
          <a:extLst>
            <a:ext uri="{FF2B5EF4-FFF2-40B4-BE49-F238E27FC236}">
              <a16:creationId xmlns:a16="http://schemas.microsoft.com/office/drawing/2014/main" id="{79107318-CDEB-9DE3-2D35-EA56E24C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466725</xdr:colOff>
      <xdr:row>3</xdr:row>
      <xdr:rowOff>123825</xdr:rowOff>
    </xdr:to>
    <xdr:pic>
      <xdr:nvPicPr>
        <xdr:cNvPr id="8" name="Obraz 2">
          <a:extLst>
            <a:ext uri="{FF2B5EF4-FFF2-40B4-BE49-F238E27FC236}">
              <a16:creationId xmlns:a16="http://schemas.microsoft.com/office/drawing/2014/main" id="{31825CE0-438A-FF7C-67C0-EBA2D837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161925</xdr:colOff>
      <xdr:row>3</xdr:row>
      <xdr:rowOff>19050</xdr:rowOff>
    </xdr:to>
    <xdr:pic>
      <xdr:nvPicPr>
        <xdr:cNvPr id="10" name="Obraz 2">
          <a:extLst>
            <a:ext uri="{FF2B5EF4-FFF2-40B4-BE49-F238E27FC236}">
              <a16:creationId xmlns:a16="http://schemas.microsoft.com/office/drawing/2014/main" id="{33F23C48-3179-95BA-ABA1-146EEF5F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180824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904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3</xdr:row>
      <xdr:rowOff>123825</xdr:rowOff>
    </xdr:to>
    <xdr:pic>
      <xdr:nvPicPr>
        <xdr:cNvPr id="7" name="Obraz 2">
          <a:extLst>
            <a:ext uri="{FF2B5EF4-FFF2-40B4-BE49-F238E27FC236}">
              <a16:creationId xmlns:a16="http://schemas.microsoft.com/office/drawing/2014/main" id="{C861F339-1757-6E68-B486-C130A3E3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542925</xdr:colOff>
      <xdr:row>3</xdr:row>
      <xdr:rowOff>123825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E45D7BD7-E57B-475E-8A42-B1513844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21" totalsRowShown="0" headerRowDxfId="28" dataDxfId="27" headerRowCellStyle="Normalny 2" dataCellStyle="Normalny 2">
  <autoFilter ref="B1:B21" xr:uid="{00000000-0009-0000-0100-000001000000}"/>
  <sortState ref="B2:B21">
    <sortCondition ref="B2:B21"/>
  </sortState>
  <tableColumns count="1">
    <tableColumn id="1" xr3:uid="{00000000-0010-0000-0000-000001000000}" name="Rozdział" dataDxfId="26" dataCellStyle="Normalny 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C1:C66" totalsRowShown="0" headerRowDxfId="25" dataDxfId="24" headerRowCellStyle="Normalny 2" dataCellStyle="Normalny 2">
  <autoFilter ref="C1:C66" xr:uid="{00000000-0009-0000-0100-000002000000}"/>
  <sortState ref="C2:C66">
    <sortCondition ref="C2:C66"/>
  </sortState>
  <tableColumns count="1">
    <tableColumn id="1" xr3:uid="{00000000-0010-0000-0100-000001000000}" name="Paragraf" dataDxfId="23" dataCellStyle="Normalny 2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D1:D13" totalsRowShown="0" headerRowDxfId="22" headerRowCellStyle="Normalny 2" dataCellStyle="Normalny 2">
  <autoFilter ref="D1:D13" xr:uid="{00000000-0009-0000-0100-000003000000}"/>
  <tableColumns count="1">
    <tableColumn id="1" xr3:uid="{00000000-0010-0000-0200-000001000000}" name="Wyróżnik" dataCellStyle="Normalny 2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a5" displayName="Tabela5" ref="J1:J23" totalsRowShown="0" headerRowDxfId="21" dataDxfId="20">
  <autoFilter ref="J1:J23" xr:uid="{00000000-0009-0000-0100-000005000000}"/>
  <sortState ref="J2:J23">
    <sortCondition ref="J2:J23"/>
  </sortState>
  <tableColumns count="1">
    <tableColumn id="1" xr3:uid="{00000000-0010-0000-0300-000001000000}" name="Paragraf" dataDxfId="19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a6" displayName="Tabela6" ref="I1:I5" totalsRowShown="0" headerRowDxfId="18" dataDxfId="17">
  <autoFilter ref="I1:I5" xr:uid="{00000000-0009-0000-0100-000006000000}"/>
  <tableColumns count="1">
    <tableColumn id="1" xr3:uid="{00000000-0010-0000-0400-000001000000}" name="Rozdział" dataDxfId="16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4" displayName="Tabela4" ref="E1:E34" totalsRowShown="0" headerRowDxfId="15" dataDxfId="14">
  <autoFilter ref="E1:E34" xr:uid="{00000000-0009-0000-0100-000004000000}"/>
  <sortState ref="E2:E34">
    <sortCondition ref="E2:E34"/>
  </sortState>
  <tableColumns count="1">
    <tableColumn id="1" xr3:uid="{00000000-0010-0000-0500-000001000000}" name="Placówka" dataDxfId="13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A1:B22" totalsRowShown="0" headerRowDxfId="5" dataDxfId="4">
  <autoFilter ref="A1:B22" xr:uid="{00000000-0009-0000-0100-000007000000}"/>
  <sortState ref="A2:B19">
    <sortCondition ref="A2:A19"/>
  </sortState>
  <tableColumns count="2">
    <tableColumn id="1" xr3:uid="{00000000-0010-0000-0600-000001000000}" name="Zadanie budżetowe" dataDxfId="3"/>
    <tableColumn id="2" xr3:uid="{00000000-0010-0000-0600-000002000000}" name="Opis" dataDxfId="2" dataCellStyle="Normalny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4" sqref="D14"/>
    </sheetView>
  </sheetViews>
  <sheetFormatPr defaultRowHeight="15"/>
  <cols>
    <col min="1" max="1" width="12" bestFit="1" customWidth="1"/>
    <col min="2" max="2" width="16.7109375" bestFit="1" customWidth="1"/>
    <col min="3" max="3" width="18.42578125" bestFit="1" customWidth="1"/>
    <col min="4" max="4" width="18.28515625" bestFit="1" customWidth="1"/>
    <col min="5" max="5" width="11.42578125" customWidth="1"/>
    <col min="6" max="6" width="30.140625" bestFit="1" customWidth="1"/>
    <col min="9" max="10" width="10.42578125" customWidth="1"/>
    <col min="12" max="12" width="9.42578125" bestFit="1" customWidth="1"/>
    <col min="13" max="13" width="7.85546875" bestFit="1" customWidth="1"/>
  </cols>
  <sheetData>
    <row r="1" spans="1:12">
      <c r="A1" s="76" t="s">
        <v>406</v>
      </c>
      <c r="B1" s="78" t="s">
        <v>0</v>
      </c>
      <c r="C1" s="78" t="s">
        <v>1</v>
      </c>
      <c r="D1" s="78" t="s">
        <v>2</v>
      </c>
      <c r="E1" s="76" t="s">
        <v>3</v>
      </c>
      <c r="F1" s="79" t="s">
        <v>444</v>
      </c>
      <c r="G1" s="79" t="s">
        <v>4</v>
      </c>
      <c r="H1" s="79" t="s">
        <v>5</v>
      </c>
      <c r="I1" s="79" t="s">
        <v>0</v>
      </c>
      <c r="J1" s="79" t="s">
        <v>1</v>
      </c>
      <c r="K1" s="79"/>
      <c r="L1" s="80" t="s">
        <v>409</v>
      </c>
    </row>
    <row r="2" spans="1:12">
      <c r="A2" t="s">
        <v>407</v>
      </c>
      <c r="B2" s="9">
        <v>75085</v>
      </c>
      <c r="C2" s="10">
        <v>2960</v>
      </c>
      <c r="D2" s="1" t="s">
        <v>6</v>
      </c>
      <c r="E2" t="s">
        <v>452</v>
      </c>
      <c r="F2" t="s">
        <v>8</v>
      </c>
      <c r="G2" s="3" t="s">
        <v>9</v>
      </c>
      <c r="H2" s="3" t="s">
        <v>6</v>
      </c>
      <c r="I2" s="9">
        <v>80101</v>
      </c>
      <c r="J2" s="9">
        <v>4110</v>
      </c>
      <c r="L2" s="64" t="s">
        <v>410</v>
      </c>
    </row>
    <row r="3" spans="1:12">
      <c r="A3" t="s">
        <v>445</v>
      </c>
      <c r="B3" s="9">
        <v>80101</v>
      </c>
      <c r="C3" s="10">
        <v>2980</v>
      </c>
      <c r="D3" s="1" t="s">
        <v>10</v>
      </c>
      <c r="E3" t="s">
        <v>56</v>
      </c>
      <c r="F3" t="s">
        <v>12</v>
      </c>
      <c r="G3" s="3" t="s">
        <v>13</v>
      </c>
      <c r="H3" s="3" t="s">
        <v>10</v>
      </c>
      <c r="I3" s="9">
        <v>80104</v>
      </c>
      <c r="J3" s="9">
        <v>4120</v>
      </c>
      <c r="L3" s="64" t="s">
        <v>411</v>
      </c>
    </row>
    <row r="4" spans="1:12">
      <c r="A4" t="s">
        <v>446</v>
      </c>
      <c r="B4" s="9">
        <v>80103</v>
      </c>
      <c r="C4" s="9">
        <v>3020</v>
      </c>
      <c r="D4" s="1" t="s">
        <v>14</v>
      </c>
      <c r="E4" t="s">
        <v>7</v>
      </c>
      <c r="G4" s="3" t="s">
        <v>16</v>
      </c>
      <c r="H4" s="3" t="s">
        <v>17</v>
      </c>
      <c r="I4" s="9">
        <v>80120</v>
      </c>
      <c r="J4" s="9">
        <v>4170</v>
      </c>
      <c r="L4" s="64" t="s">
        <v>412</v>
      </c>
    </row>
    <row r="5" spans="1:12">
      <c r="A5" t="s">
        <v>408</v>
      </c>
      <c r="B5" s="9">
        <v>80104</v>
      </c>
      <c r="C5" s="9">
        <v>3240</v>
      </c>
      <c r="D5" s="1" t="s">
        <v>17</v>
      </c>
      <c r="E5" t="s">
        <v>11</v>
      </c>
      <c r="G5" s="3" t="s">
        <v>19</v>
      </c>
      <c r="I5" s="9">
        <v>80148</v>
      </c>
      <c r="J5" s="9">
        <v>4210</v>
      </c>
      <c r="L5" s="64" t="s">
        <v>413</v>
      </c>
    </row>
    <row r="6" spans="1:12">
      <c r="A6" t="s">
        <v>447</v>
      </c>
      <c r="B6" s="9">
        <v>80107</v>
      </c>
      <c r="C6" s="9">
        <v>3260</v>
      </c>
      <c r="D6" s="1" t="s">
        <v>20</v>
      </c>
      <c r="E6" t="s">
        <v>15</v>
      </c>
      <c r="G6" s="3" t="s">
        <v>22</v>
      </c>
      <c r="I6" s="9"/>
      <c r="J6" s="9">
        <v>4220</v>
      </c>
      <c r="L6" s="64" t="s">
        <v>380</v>
      </c>
    </row>
    <row r="7" spans="1:12">
      <c r="A7" t="s">
        <v>430</v>
      </c>
      <c r="B7" s="9">
        <v>80120</v>
      </c>
      <c r="C7" s="9">
        <v>4010</v>
      </c>
      <c r="D7" s="1" t="s">
        <v>23</v>
      </c>
      <c r="E7" t="s">
        <v>18</v>
      </c>
      <c r="G7" s="3" t="s">
        <v>25</v>
      </c>
      <c r="I7" s="9"/>
      <c r="J7" s="9">
        <v>4240</v>
      </c>
      <c r="L7" s="64" t="s">
        <v>414</v>
      </c>
    </row>
    <row r="8" spans="1:12">
      <c r="A8" t="s">
        <v>428</v>
      </c>
      <c r="B8" s="9">
        <v>80146</v>
      </c>
      <c r="C8" s="9">
        <v>4017</v>
      </c>
      <c r="D8" s="1" t="s">
        <v>26</v>
      </c>
      <c r="E8" t="s">
        <v>21</v>
      </c>
      <c r="G8" s="3" t="s">
        <v>28</v>
      </c>
      <c r="I8" s="9"/>
      <c r="J8" s="9">
        <v>4260</v>
      </c>
      <c r="L8" s="64" t="s">
        <v>415</v>
      </c>
    </row>
    <row r="9" spans="1:12">
      <c r="A9" t="s">
        <v>429</v>
      </c>
      <c r="B9" s="9">
        <v>80148</v>
      </c>
      <c r="C9" s="10">
        <v>4019</v>
      </c>
      <c r="D9" s="1" t="s">
        <v>29</v>
      </c>
      <c r="E9" t="s">
        <v>24</v>
      </c>
      <c r="G9" s="3" t="s">
        <v>33</v>
      </c>
      <c r="I9" s="9"/>
      <c r="J9" s="9">
        <v>4270</v>
      </c>
      <c r="L9" s="64" t="s">
        <v>397</v>
      </c>
    </row>
    <row r="10" spans="1:12">
      <c r="A10" t="s">
        <v>427</v>
      </c>
      <c r="B10" s="9">
        <v>80149</v>
      </c>
      <c r="C10" s="9">
        <v>4040</v>
      </c>
      <c r="D10" s="1" t="s">
        <v>31</v>
      </c>
      <c r="E10" t="s">
        <v>27</v>
      </c>
      <c r="G10" s="3" t="s">
        <v>36</v>
      </c>
      <c r="I10" s="9"/>
      <c r="J10" s="9">
        <v>4280</v>
      </c>
      <c r="L10" s="64" t="s">
        <v>443</v>
      </c>
    </row>
    <row r="11" spans="1:12">
      <c r="A11" t="s">
        <v>425</v>
      </c>
      <c r="B11" s="9">
        <v>80150</v>
      </c>
      <c r="C11" s="9">
        <v>4110</v>
      </c>
      <c r="D11" s="1" t="s">
        <v>34</v>
      </c>
      <c r="E11" t="s">
        <v>30</v>
      </c>
      <c r="G11" s="8" t="s">
        <v>39</v>
      </c>
      <c r="I11" s="9"/>
      <c r="J11" s="9">
        <v>4300</v>
      </c>
      <c r="L11" s="64" t="s">
        <v>416</v>
      </c>
    </row>
    <row r="12" spans="1:12">
      <c r="A12" t="s">
        <v>426</v>
      </c>
      <c r="B12" s="9">
        <v>80152</v>
      </c>
      <c r="C12" s="10">
        <v>4111</v>
      </c>
      <c r="D12" s="1" t="s">
        <v>37</v>
      </c>
      <c r="E12" t="s">
        <v>32</v>
      </c>
      <c r="G12" s="3"/>
      <c r="I12" s="9"/>
      <c r="J12" s="9">
        <v>4360</v>
      </c>
      <c r="L12" s="64" t="s">
        <v>417</v>
      </c>
    </row>
    <row r="13" spans="1:12">
      <c r="A13" t="s">
        <v>431</v>
      </c>
      <c r="B13" s="9">
        <v>80195</v>
      </c>
      <c r="C13" s="9">
        <v>4117</v>
      </c>
      <c r="D13" s="82" t="s">
        <v>453</v>
      </c>
      <c r="E13" t="s">
        <v>35</v>
      </c>
      <c r="I13" s="9"/>
      <c r="J13" s="9">
        <v>4390</v>
      </c>
      <c r="L13" s="64" t="s">
        <v>418</v>
      </c>
    </row>
    <row r="14" spans="1:12">
      <c r="A14" t="s">
        <v>448</v>
      </c>
      <c r="B14" s="9">
        <v>85404</v>
      </c>
      <c r="C14" s="10">
        <v>4119</v>
      </c>
      <c r="D14" s="1"/>
      <c r="E14" t="s">
        <v>38</v>
      </c>
      <c r="I14" s="9"/>
      <c r="J14" s="9">
        <v>4410</v>
      </c>
      <c r="L14" s="64" t="s">
        <v>419</v>
      </c>
    </row>
    <row r="15" spans="1:12">
      <c r="A15" t="s">
        <v>449</v>
      </c>
      <c r="B15" s="9">
        <v>85406</v>
      </c>
      <c r="C15" s="9">
        <v>4120</v>
      </c>
      <c r="D15" s="1"/>
      <c r="E15" s="2" t="s">
        <v>40</v>
      </c>
      <c r="I15" s="9"/>
      <c r="J15" s="9">
        <v>4430</v>
      </c>
      <c r="L15" s="64" t="s">
        <v>420</v>
      </c>
    </row>
    <row r="16" spans="1:12">
      <c r="A16" t="s">
        <v>450</v>
      </c>
      <c r="B16" s="9">
        <v>85412</v>
      </c>
      <c r="C16" s="10">
        <v>4121</v>
      </c>
      <c r="E16" t="s">
        <v>41</v>
      </c>
      <c r="I16" s="9"/>
      <c r="J16" s="9">
        <v>4480</v>
      </c>
      <c r="L16" s="64" t="s">
        <v>421</v>
      </c>
    </row>
    <row r="17" spans="1:12">
      <c r="A17" t="s">
        <v>451</v>
      </c>
      <c r="B17" s="9">
        <v>85415</v>
      </c>
      <c r="C17" s="9">
        <v>4127</v>
      </c>
      <c r="E17" t="s">
        <v>42</v>
      </c>
      <c r="I17" s="9"/>
      <c r="J17" s="9">
        <v>4510</v>
      </c>
      <c r="L17" s="64" t="s">
        <v>422</v>
      </c>
    </row>
    <row r="18" spans="1:12">
      <c r="B18" s="9">
        <v>85416</v>
      </c>
      <c r="C18" s="10">
        <v>4129</v>
      </c>
      <c r="E18" t="s">
        <v>43</v>
      </c>
      <c r="I18" s="9"/>
      <c r="J18" s="9">
        <v>4520</v>
      </c>
      <c r="L18" s="64" t="s">
        <v>401</v>
      </c>
    </row>
    <row r="19" spans="1:12">
      <c r="B19" s="9">
        <v>85446</v>
      </c>
      <c r="C19" s="9">
        <v>4140</v>
      </c>
      <c r="E19" t="s">
        <v>44</v>
      </c>
      <c r="I19" s="9"/>
      <c r="J19" s="9">
        <v>4530</v>
      </c>
      <c r="L19" s="64" t="s">
        <v>423</v>
      </c>
    </row>
    <row r="20" spans="1:12">
      <c r="B20" s="9">
        <v>85495</v>
      </c>
      <c r="C20" s="9">
        <v>4170</v>
      </c>
      <c r="E20" t="s">
        <v>45</v>
      </c>
      <c r="I20" s="9"/>
      <c r="J20" s="9">
        <v>4610</v>
      </c>
      <c r="L20" s="64" t="s">
        <v>405</v>
      </c>
    </row>
    <row r="21" spans="1:12">
      <c r="B21" s="9"/>
      <c r="C21" s="10">
        <v>4171</v>
      </c>
      <c r="E21" t="s">
        <v>46</v>
      </c>
      <c r="I21" s="9"/>
      <c r="J21" s="9">
        <v>4700</v>
      </c>
      <c r="L21" s="64" t="s">
        <v>424</v>
      </c>
    </row>
    <row r="22" spans="1:12">
      <c r="C22" s="52">
        <v>4177</v>
      </c>
      <c r="E22" t="s">
        <v>57</v>
      </c>
      <c r="I22" s="9"/>
      <c r="J22" s="11">
        <v>6050</v>
      </c>
      <c r="L22" s="64"/>
    </row>
    <row r="23" spans="1:12">
      <c r="C23" s="52">
        <v>4179</v>
      </c>
      <c r="E23" t="s">
        <v>47</v>
      </c>
      <c r="J23" s="9">
        <v>6060</v>
      </c>
    </row>
    <row r="24" spans="1:12">
      <c r="C24" s="9">
        <v>4190</v>
      </c>
      <c r="E24" t="s">
        <v>48</v>
      </c>
    </row>
    <row r="25" spans="1:12">
      <c r="C25" s="9">
        <v>4210</v>
      </c>
      <c r="E25" t="s">
        <v>49</v>
      </c>
    </row>
    <row r="26" spans="1:12">
      <c r="C26" s="10">
        <v>4211</v>
      </c>
      <c r="E26" t="s">
        <v>50</v>
      </c>
    </row>
    <row r="27" spans="1:12">
      <c r="C27" s="52">
        <v>4217</v>
      </c>
      <c r="E27" t="s">
        <v>51</v>
      </c>
    </row>
    <row r="28" spans="1:12">
      <c r="C28" s="52">
        <v>4219</v>
      </c>
      <c r="E28" t="s">
        <v>52</v>
      </c>
    </row>
    <row r="29" spans="1:12">
      <c r="C29" s="9">
        <v>4220</v>
      </c>
      <c r="E29" t="s">
        <v>53</v>
      </c>
    </row>
    <row r="30" spans="1:12">
      <c r="C30" s="9">
        <v>4240</v>
      </c>
      <c r="E30" t="s">
        <v>54</v>
      </c>
    </row>
    <row r="31" spans="1:12">
      <c r="C31" s="9">
        <v>4260</v>
      </c>
      <c r="E31" t="s">
        <v>55</v>
      </c>
    </row>
    <row r="32" spans="1:12">
      <c r="C32" s="9">
        <v>4270</v>
      </c>
      <c r="E32" t="s">
        <v>58</v>
      </c>
    </row>
    <row r="33" spans="3:5">
      <c r="C33" s="9">
        <v>4280</v>
      </c>
      <c r="E33" t="s">
        <v>59</v>
      </c>
    </row>
    <row r="34" spans="3:5">
      <c r="C34" s="9">
        <v>4300</v>
      </c>
      <c r="E34" t="s">
        <v>60</v>
      </c>
    </row>
    <row r="35" spans="3:5">
      <c r="C35" s="10">
        <v>4301</v>
      </c>
    </row>
    <row r="36" spans="3:5">
      <c r="C36" s="52">
        <v>4307</v>
      </c>
    </row>
    <row r="37" spans="3:5">
      <c r="C37" s="52">
        <v>4309</v>
      </c>
    </row>
    <row r="38" spans="3:5">
      <c r="C38" s="65">
        <v>4350</v>
      </c>
    </row>
    <row r="39" spans="3:5">
      <c r="C39" s="9">
        <v>4360</v>
      </c>
    </row>
    <row r="40" spans="3:5">
      <c r="C40" s="65">
        <v>4370</v>
      </c>
    </row>
    <row r="41" spans="3:5">
      <c r="C41" s="9">
        <v>4390</v>
      </c>
    </row>
    <row r="42" spans="3:5">
      <c r="C42" s="9">
        <v>4400</v>
      </c>
    </row>
    <row r="43" spans="3:5">
      <c r="C43" s="9">
        <v>4410</v>
      </c>
    </row>
    <row r="44" spans="3:5">
      <c r="C44" s="9">
        <v>4430</v>
      </c>
    </row>
    <row r="45" spans="3:5">
      <c r="C45" s="9">
        <v>4440</v>
      </c>
    </row>
    <row r="46" spans="3:5">
      <c r="C46" s="9">
        <v>4480</v>
      </c>
    </row>
    <row r="47" spans="3:5">
      <c r="C47" s="10">
        <v>4510</v>
      </c>
    </row>
    <row r="48" spans="3:5">
      <c r="C48" s="9">
        <v>4520</v>
      </c>
    </row>
    <row r="49" spans="3:3">
      <c r="C49" s="9">
        <v>4530</v>
      </c>
    </row>
    <row r="50" spans="3:3">
      <c r="C50" s="9">
        <v>4610</v>
      </c>
    </row>
    <row r="51" spans="3:3">
      <c r="C51" s="9">
        <v>4700</v>
      </c>
    </row>
    <row r="52" spans="3:3">
      <c r="C52" s="9">
        <v>4701</v>
      </c>
    </row>
    <row r="53" spans="3:3">
      <c r="C53" s="10">
        <v>4701</v>
      </c>
    </row>
    <row r="54" spans="3:3">
      <c r="C54" s="10">
        <v>4710</v>
      </c>
    </row>
    <row r="55" spans="3:3">
      <c r="C55" s="65">
        <v>4740</v>
      </c>
    </row>
    <row r="56" spans="3:3">
      <c r="C56" s="65">
        <v>4750</v>
      </c>
    </row>
    <row r="57" spans="3:3">
      <c r="C57" s="9">
        <v>4790</v>
      </c>
    </row>
    <row r="58" spans="3:3">
      <c r="C58" s="77">
        <v>4797</v>
      </c>
    </row>
    <row r="59" spans="3:3">
      <c r="C59" s="77">
        <v>4800</v>
      </c>
    </row>
    <row r="60" spans="3:3">
      <c r="C60" s="65">
        <v>4840</v>
      </c>
    </row>
    <row r="61" spans="3:3">
      <c r="C61" s="65">
        <v>4850</v>
      </c>
    </row>
    <row r="62" spans="3:3">
      <c r="C62" s="65">
        <v>4860</v>
      </c>
    </row>
    <row r="63" spans="3:3">
      <c r="C63" s="65">
        <v>4860</v>
      </c>
    </row>
    <row r="64" spans="3:3">
      <c r="C64" s="58">
        <v>6050</v>
      </c>
    </row>
    <row r="65" spans="3:3">
      <c r="C65" s="9">
        <v>6060</v>
      </c>
    </row>
    <row r="66" spans="3:3">
      <c r="C66" s="65"/>
    </row>
    <row r="226" spans="4:4">
      <c r="D226" t="s">
        <v>61</v>
      </c>
    </row>
    <row r="227" spans="4:4">
      <c r="D227" t="s">
        <v>62</v>
      </c>
    </row>
    <row r="228" spans="4:4">
      <c r="D228" t="s">
        <v>63</v>
      </c>
    </row>
    <row r="229" spans="4:4">
      <c r="D229" t="s">
        <v>64</v>
      </c>
    </row>
    <row r="230" spans="4:4">
      <c r="D230" t="s">
        <v>65</v>
      </c>
    </row>
    <row r="231" spans="4:4">
      <c r="D231" t="s">
        <v>66</v>
      </c>
    </row>
    <row r="232" spans="4:4">
      <c r="D232" t="s">
        <v>67</v>
      </c>
    </row>
    <row r="233" spans="4:4">
      <c r="D233" t="s">
        <v>68</v>
      </c>
    </row>
    <row r="234" spans="4:4">
      <c r="D234" t="s">
        <v>69</v>
      </c>
    </row>
    <row r="235" spans="4:4">
      <c r="D235" t="s">
        <v>70</v>
      </c>
    </row>
    <row r="236" spans="4:4">
      <c r="D236" t="s">
        <v>71</v>
      </c>
    </row>
    <row r="237" spans="4:4">
      <c r="D237" t="s">
        <v>72</v>
      </c>
    </row>
    <row r="238" spans="4:4">
      <c r="D238" t="s">
        <v>73</v>
      </c>
    </row>
    <row r="239" spans="4:4">
      <c r="D239" t="s">
        <v>74</v>
      </c>
    </row>
    <row r="240" spans="4:4">
      <c r="D240" t="s">
        <v>75</v>
      </c>
    </row>
    <row r="241" spans="4:4">
      <c r="D241" t="s">
        <v>76</v>
      </c>
    </row>
    <row r="242" spans="4:4">
      <c r="D242" t="s">
        <v>77</v>
      </c>
    </row>
    <row r="243" spans="4:4">
      <c r="D243" t="s">
        <v>78</v>
      </c>
    </row>
    <row r="244" spans="4:4">
      <c r="D244" t="s">
        <v>79</v>
      </c>
    </row>
    <row r="245" spans="4:4">
      <c r="D245" t="s">
        <v>80</v>
      </c>
    </row>
    <row r="246" spans="4:4">
      <c r="D246" t="s">
        <v>81</v>
      </c>
    </row>
    <row r="247" spans="4:4">
      <c r="D247" t="s">
        <v>82</v>
      </c>
    </row>
    <row r="248" spans="4:4">
      <c r="D248" t="s">
        <v>83</v>
      </c>
    </row>
    <row r="249" spans="4:4">
      <c r="D249" t="s">
        <v>84</v>
      </c>
    </row>
    <row r="250" spans="4:4">
      <c r="D250" t="s">
        <v>85</v>
      </c>
    </row>
    <row r="251" spans="4:4">
      <c r="D251" t="s">
        <v>86</v>
      </c>
    </row>
    <row r="252" spans="4:4">
      <c r="D252" t="s">
        <v>87</v>
      </c>
    </row>
    <row r="253" spans="4:4">
      <c r="D253" t="s">
        <v>88</v>
      </c>
    </row>
    <row r="254" spans="4:4">
      <c r="D254" t="s">
        <v>89</v>
      </c>
    </row>
    <row r="255" spans="4:4">
      <c r="D255" t="s">
        <v>90</v>
      </c>
    </row>
    <row r="256" spans="4:4">
      <c r="D256" t="s">
        <v>91</v>
      </c>
    </row>
    <row r="257" spans="4:4">
      <c r="D257" t="s">
        <v>92</v>
      </c>
    </row>
    <row r="258" spans="4:4">
      <c r="D258" t="s">
        <v>93</v>
      </c>
    </row>
    <row r="259" spans="4:4">
      <c r="D259" t="s">
        <v>94</v>
      </c>
    </row>
    <row r="260" spans="4:4">
      <c r="D260" t="s">
        <v>95</v>
      </c>
    </row>
    <row r="261" spans="4:4">
      <c r="D261" t="s">
        <v>96</v>
      </c>
    </row>
    <row r="262" spans="4:4">
      <c r="D262" t="s">
        <v>97</v>
      </c>
    </row>
    <row r="263" spans="4:4">
      <c r="D263" t="s">
        <v>98</v>
      </c>
    </row>
    <row r="264" spans="4:4">
      <c r="D264" t="s">
        <v>99</v>
      </c>
    </row>
    <row r="265" spans="4:4">
      <c r="D265" t="s">
        <v>100</v>
      </c>
    </row>
    <row r="266" spans="4:4">
      <c r="D266" t="s">
        <v>101</v>
      </c>
    </row>
    <row r="267" spans="4:4">
      <c r="D267" t="s">
        <v>102</v>
      </c>
    </row>
    <row r="268" spans="4:4">
      <c r="D268" t="s">
        <v>103</v>
      </c>
    </row>
    <row r="269" spans="4:4">
      <c r="D269" t="s">
        <v>104</v>
      </c>
    </row>
    <row r="270" spans="4:4">
      <c r="D270" t="s">
        <v>105</v>
      </c>
    </row>
    <row r="271" spans="4:4">
      <c r="D271" t="s">
        <v>106</v>
      </c>
    </row>
    <row r="272" spans="4:4">
      <c r="D272" t="s">
        <v>107</v>
      </c>
    </row>
    <row r="273" spans="4:4">
      <c r="D273" t="s">
        <v>108</v>
      </c>
    </row>
    <row r="274" spans="4:4">
      <c r="D274" t="s">
        <v>109</v>
      </c>
    </row>
    <row r="275" spans="4:4">
      <c r="D275" t="s">
        <v>110</v>
      </c>
    </row>
    <row r="276" spans="4:4">
      <c r="D276" t="s">
        <v>111</v>
      </c>
    </row>
    <row r="277" spans="4:4">
      <c r="D277" t="s">
        <v>112</v>
      </c>
    </row>
    <row r="278" spans="4:4">
      <c r="D278" t="s">
        <v>113</v>
      </c>
    </row>
    <row r="279" spans="4:4">
      <c r="D279" t="s">
        <v>114</v>
      </c>
    </row>
    <row r="280" spans="4:4">
      <c r="D280" t="s">
        <v>115</v>
      </c>
    </row>
    <row r="281" spans="4:4">
      <c r="D281" t="s">
        <v>116</v>
      </c>
    </row>
    <row r="282" spans="4:4">
      <c r="D282" t="s">
        <v>117</v>
      </c>
    </row>
    <row r="283" spans="4:4">
      <c r="D283" t="s">
        <v>118</v>
      </c>
    </row>
    <row r="284" spans="4:4">
      <c r="D284" t="s">
        <v>119</v>
      </c>
    </row>
    <row r="285" spans="4:4">
      <c r="D285" t="s">
        <v>120</v>
      </c>
    </row>
    <row r="286" spans="4:4">
      <c r="D286" t="s">
        <v>121</v>
      </c>
    </row>
    <row r="287" spans="4:4">
      <c r="D287" t="s">
        <v>122</v>
      </c>
    </row>
    <row r="288" spans="4:4">
      <c r="D288" t="s">
        <v>123</v>
      </c>
    </row>
    <row r="289" spans="4:4">
      <c r="D289" t="s">
        <v>124</v>
      </c>
    </row>
    <row r="290" spans="4:4">
      <c r="D290" t="s">
        <v>125</v>
      </c>
    </row>
    <row r="291" spans="4:4">
      <c r="D291" t="s">
        <v>126</v>
      </c>
    </row>
    <row r="292" spans="4:4">
      <c r="D292" t="s">
        <v>127</v>
      </c>
    </row>
    <row r="293" spans="4:4">
      <c r="D293" t="s">
        <v>128</v>
      </c>
    </row>
    <row r="294" spans="4:4">
      <c r="D294" t="s">
        <v>129</v>
      </c>
    </row>
    <row r="295" spans="4:4">
      <c r="D295" t="s">
        <v>130</v>
      </c>
    </row>
    <row r="296" spans="4:4">
      <c r="D296" t="s">
        <v>131</v>
      </c>
    </row>
    <row r="297" spans="4:4">
      <c r="D297" t="s">
        <v>132</v>
      </c>
    </row>
    <row r="298" spans="4:4">
      <c r="D298" t="s">
        <v>133</v>
      </c>
    </row>
    <row r="299" spans="4:4">
      <c r="D299" t="s">
        <v>134</v>
      </c>
    </row>
    <row r="300" spans="4:4">
      <c r="D300" t="s">
        <v>135</v>
      </c>
    </row>
    <row r="301" spans="4:4">
      <c r="D301" t="s">
        <v>136</v>
      </c>
    </row>
    <row r="302" spans="4:4">
      <c r="D302" t="s">
        <v>137</v>
      </c>
    </row>
    <row r="303" spans="4:4">
      <c r="D303" t="s">
        <v>138</v>
      </c>
    </row>
    <row r="304" spans="4:4">
      <c r="D304" t="s">
        <v>139</v>
      </c>
    </row>
    <row r="305" spans="4:4">
      <c r="D305" t="s">
        <v>140</v>
      </c>
    </row>
    <row r="306" spans="4:4">
      <c r="D306" t="s">
        <v>141</v>
      </c>
    </row>
    <row r="307" spans="4:4">
      <c r="D307" t="s">
        <v>142</v>
      </c>
    </row>
    <row r="308" spans="4:4">
      <c r="D308" t="s">
        <v>143</v>
      </c>
    </row>
    <row r="309" spans="4:4">
      <c r="D309" t="s">
        <v>144</v>
      </c>
    </row>
    <row r="310" spans="4:4">
      <c r="D310" t="s">
        <v>145</v>
      </c>
    </row>
    <row r="311" spans="4:4">
      <c r="D311" t="s">
        <v>146</v>
      </c>
    </row>
    <row r="312" spans="4:4">
      <c r="D312" t="s">
        <v>147</v>
      </c>
    </row>
    <row r="313" spans="4:4">
      <c r="D313" t="s">
        <v>148</v>
      </c>
    </row>
    <row r="314" spans="4:4">
      <c r="D314" t="s">
        <v>149</v>
      </c>
    </row>
    <row r="315" spans="4:4">
      <c r="D315" t="s">
        <v>150</v>
      </c>
    </row>
    <row r="316" spans="4:4">
      <c r="D316" t="s">
        <v>151</v>
      </c>
    </row>
    <row r="317" spans="4:4">
      <c r="D317" t="s">
        <v>152</v>
      </c>
    </row>
    <row r="318" spans="4:4">
      <c r="D318" t="s">
        <v>153</v>
      </c>
    </row>
    <row r="319" spans="4:4">
      <c r="D319" t="s">
        <v>154</v>
      </c>
    </row>
    <row r="320" spans="4:4">
      <c r="D320" t="s">
        <v>155</v>
      </c>
    </row>
    <row r="321" spans="4:4">
      <c r="D321" t="s">
        <v>156</v>
      </c>
    </row>
    <row r="322" spans="4:4">
      <c r="D322" t="s">
        <v>157</v>
      </c>
    </row>
    <row r="323" spans="4:4">
      <c r="D323" t="s">
        <v>158</v>
      </c>
    </row>
    <row r="324" spans="4:4">
      <c r="D324" t="s">
        <v>159</v>
      </c>
    </row>
    <row r="325" spans="4:4">
      <c r="D325" t="s">
        <v>160</v>
      </c>
    </row>
    <row r="326" spans="4:4">
      <c r="D326" t="s">
        <v>161</v>
      </c>
    </row>
    <row r="327" spans="4:4">
      <c r="D327" t="s">
        <v>162</v>
      </c>
    </row>
    <row r="328" spans="4:4">
      <c r="D328" t="s">
        <v>163</v>
      </c>
    </row>
    <row r="329" spans="4:4">
      <c r="D329" t="s">
        <v>164</v>
      </c>
    </row>
    <row r="330" spans="4:4">
      <c r="D330" t="s">
        <v>165</v>
      </c>
    </row>
    <row r="331" spans="4:4">
      <c r="D331" t="s">
        <v>166</v>
      </c>
    </row>
    <row r="332" spans="4:4">
      <c r="D332" t="s">
        <v>167</v>
      </c>
    </row>
    <row r="333" spans="4:4">
      <c r="D333" t="s">
        <v>168</v>
      </c>
    </row>
    <row r="334" spans="4:4">
      <c r="D334" t="s">
        <v>169</v>
      </c>
    </row>
    <row r="335" spans="4:4">
      <c r="D335" t="s">
        <v>170</v>
      </c>
    </row>
    <row r="336" spans="4:4">
      <c r="D336" t="s">
        <v>171</v>
      </c>
    </row>
    <row r="337" spans="4:4">
      <c r="D337" t="s">
        <v>172</v>
      </c>
    </row>
    <row r="338" spans="4:4">
      <c r="D338" t="s">
        <v>173</v>
      </c>
    </row>
    <row r="339" spans="4:4">
      <c r="D339" t="s">
        <v>174</v>
      </c>
    </row>
    <row r="340" spans="4:4">
      <c r="D340" t="s">
        <v>175</v>
      </c>
    </row>
    <row r="341" spans="4:4">
      <c r="D341" t="s">
        <v>176</v>
      </c>
    </row>
    <row r="342" spans="4:4">
      <c r="D342" t="s">
        <v>177</v>
      </c>
    </row>
    <row r="343" spans="4:4">
      <c r="D343" t="s">
        <v>178</v>
      </c>
    </row>
    <row r="344" spans="4:4">
      <c r="D344" t="s">
        <v>179</v>
      </c>
    </row>
    <row r="345" spans="4:4">
      <c r="D345" t="s">
        <v>180</v>
      </c>
    </row>
    <row r="346" spans="4:4">
      <c r="D346" t="s">
        <v>181</v>
      </c>
    </row>
    <row r="347" spans="4:4">
      <c r="D347" t="s">
        <v>182</v>
      </c>
    </row>
    <row r="348" spans="4:4">
      <c r="D348" t="s">
        <v>183</v>
      </c>
    </row>
    <row r="349" spans="4:4">
      <c r="D349" t="s">
        <v>184</v>
      </c>
    </row>
    <row r="350" spans="4:4">
      <c r="D350" t="s">
        <v>185</v>
      </c>
    </row>
    <row r="351" spans="4:4">
      <c r="D351" t="s">
        <v>186</v>
      </c>
    </row>
    <row r="352" spans="4:4">
      <c r="D352" t="s">
        <v>187</v>
      </c>
    </row>
    <row r="353" spans="4:4">
      <c r="D353" t="s">
        <v>188</v>
      </c>
    </row>
    <row r="354" spans="4:4">
      <c r="D354" t="s">
        <v>189</v>
      </c>
    </row>
    <row r="355" spans="4:4">
      <c r="D355" t="s">
        <v>190</v>
      </c>
    </row>
    <row r="356" spans="4:4">
      <c r="D356" t="s">
        <v>191</v>
      </c>
    </row>
    <row r="357" spans="4:4">
      <c r="D357" t="s">
        <v>192</v>
      </c>
    </row>
    <row r="358" spans="4:4">
      <c r="D358" t="s">
        <v>193</v>
      </c>
    </row>
    <row r="359" spans="4:4">
      <c r="D359" t="s">
        <v>194</v>
      </c>
    </row>
    <row r="360" spans="4:4">
      <c r="D360" t="s">
        <v>195</v>
      </c>
    </row>
    <row r="361" spans="4:4">
      <c r="D361" t="s">
        <v>196</v>
      </c>
    </row>
    <row r="362" spans="4:4">
      <c r="D362" t="s">
        <v>197</v>
      </c>
    </row>
    <row r="363" spans="4:4">
      <c r="D363" t="s">
        <v>198</v>
      </c>
    </row>
    <row r="364" spans="4:4">
      <c r="D364" t="s">
        <v>199</v>
      </c>
    </row>
    <row r="365" spans="4:4">
      <c r="D365" t="s">
        <v>200</v>
      </c>
    </row>
    <row r="366" spans="4:4">
      <c r="D366" t="s">
        <v>201</v>
      </c>
    </row>
    <row r="367" spans="4:4">
      <c r="D367" t="s">
        <v>202</v>
      </c>
    </row>
    <row r="368" spans="4:4">
      <c r="D368" t="s">
        <v>203</v>
      </c>
    </row>
    <row r="369" spans="4:4">
      <c r="D369" t="s">
        <v>204</v>
      </c>
    </row>
    <row r="370" spans="4:4">
      <c r="D370" t="s">
        <v>205</v>
      </c>
    </row>
    <row r="371" spans="4:4">
      <c r="D371" t="s">
        <v>206</v>
      </c>
    </row>
    <row r="372" spans="4:4">
      <c r="D372" t="s">
        <v>207</v>
      </c>
    </row>
    <row r="373" spans="4:4">
      <c r="D373" t="s">
        <v>208</v>
      </c>
    </row>
    <row r="374" spans="4:4">
      <c r="D374" t="s">
        <v>209</v>
      </c>
    </row>
    <row r="375" spans="4:4">
      <c r="D375" t="s">
        <v>210</v>
      </c>
    </row>
    <row r="376" spans="4:4">
      <c r="D376" t="s">
        <v>211</v>
      </c>
    </row>
    <row r="377" spans="4:4">
      <c r="D377" t="s">
        <v>212</v>
      </c>
    </row>
    <row r="378" spans="4:4">
      <c r="D378" t="s">
        <v>213</v>
      </c>
    </row>
    <row r="379" spans="4:4">
      <c r="D379" t="s">
        <v>214</v>
      </c>
    </row>
    <row r="380" spans="4:4">
      <c r="D380" t="s">
        <v>215</v>
      </c>
    </row>
    <row r="381" spans="4:4">
      <c r="D381" t="s">
        <v>216</v>
      </c>
    </row>
    <row r="382" spans="4:4">
      <c r="D382" t="s">
        <v>217</v>
      </c>
    </row>
    <row r="383" spans="4:4">
      <c r="D383" t="s">
        <v>218</v>
      </c>
    </row>
    <row r="384" spans="4:4">
      <c r="D384" t="s">
        <v>219</v>
      </c>
    </row>
    <row r="385" spans="4:4">
      <c r="D385" t="s">
        <v>220</v>
      </c>
    </row>
    <row r="386" spans="4:4">
      <c r="D386" t="s">
        <v>221</v>
      </c>
    </row>
    <row r="387" spans="4:4">
      <c r="D387" t="s">
        <v>222</v>
      </c>
    </row>
    <row r="388" spans="4:4">
      <c r="D388" t="s">
        <v>223</v>
      </c>
    </row>
    <row r="389" spans="4:4">
      <c r="D389" t="s">
        <v>224</v>
      </c>
    </row>
    <row r="390" spans="4:4">
      <c r="D390" t="s">
        <v>225</v>
      </c>
    </row>
    <row r="391" spans="4:4">
      <c r="D391" t="s">
        <v>226</v>
      </c>
    </row>
    <row r="392" spans="4:4">
      <c r="D392" t="s">
        <v>227</v>
      </c>
    </row>
    <row r="393" spans="4:4">
      <c r="D393" t="s">
        <v>228</v>
      </c>
    </row>
    <row r="394" spans="4:4">
      <c r="D394" t="s">
        <v>229</v>
      </c>
    </row>
    <row r="395" spans="4:4">
      <c r="D395" t="s">
        <v>230</v>
      </c>
    </row>
    <row r="396" spans="4:4">
      <c r="D396" t="s">
        <v>231</v>
      </c>
    </row>
    <row r="397" spans="4:4">
      <c r="D397" t="s">
        <v>232</v>
      </c>
    </row>
    <row r="398" spans="4:4">
      <c r="D398" t="s">
        <v>233</v>
      </c>
    </row>
    <row r="399" spans="4:4">
      <c r="D399" t="s">
        <v>234</v>
      </c>
    </row>
    <row r="400" spans="4:4">
      <c r="D400" t="s">
        <v>235</v>
      </c>
    </row>
    <row r="401" spans="4:4">
      <c r="D401" t="s">
        <v>236</v>
      </c>
    </row>
    <row r="402" spans="4:4">
      <c r="D402" t="s">
        <v>237</v>
      </c>
    </row>
    <row r="403" spans="4:4">
      <c r="D403" t="s">
        <v>238</v>
      </c>
    </row>
    <row r="404" spans="4:4">
      <c r="D404" t="s">
        <v>239</v>
      </c>
    </row>
    <row r="405" spans="4:4">
      <c r="D405" t="s">
        <v>240</v>
      </c>
    </row>
    <row r="406" spans="4:4">
      <c r="D406" t="s">
        <v>241</v>
      </c>
    </row>
    <row r="407" spans="4:4">
      <c r="D407" t="s">
        <v>242</v>
      </c>
    </row>
    <row r="408" spans="4:4">
      <c r="D408" t="s">
        <v>243</v>
      </c>
    </row>
    <row r="409" spans="4:4">
      <c r="D409" t="s">
        <v>244</v>
      </c>
    </row>
    <row r="410" spans="4:4">
      <c r="D410" t="s">
        <v>245</v>
      </c>
    </row>
    <row r="411" spans="4:4">
      <c r="D411" t="s">
        <v>246</v>
      </c>
    </row>
    <row r="412" spans="4:4">
      <c r="D412" t="s">
        <v>247</v>
      </c>
    </row>
    <row r="413" spans="4:4">
      <c r="D413" t="s">
        <v>248</v>
      </c>
    </row>
    <row r="414" spans="4:4">
      <c r="D414" t="s">
        <v>249</v>
      </c>
    </row>
    <row r="415" spans="4:4">
      <c r="D415" t="s">
        <v>250</v>
      </c>
    </row>
    <row r="416" spans="4:4">
      <c r="D416" t="s">
        <v>251</v>
      </c>
    </row>
    <row r="417" spans="4:4">
      <c r="D417" t="s">
        <v>252</v>
      </c>
    </row>
    <row r="418" spans="4:4">
      <c r="D418" t="s">
        <v>253</v>
      </c>
    </row>
    <row r="419" spans="4:4">
      <c r="D419" t="s">
        <v>254</v>
      </c>
    </row>
    <row r="420" spans="4:4">
      <c r="D420" t="s">
        <v>255</v>
      </c>
    </row>
    <row r="421" spans="4:4">
      <c r="D421" t="s">
        <v>256</v>
      </c>
    </row>
    <row r="422" spans="4:4">
      <c r="D422" t="s">
        <v>257</v>
      </c>
    </row>
    <row r="423" spans="4:4">
      <c r="D423" t="s">
        <v>258</v>
      </c>
    </row>
    <row r="424" spans="4:4">
      <c r="D424" t="s">
        <v>259</v>
      </c>
    </row>
    <row r="425" spans="4:4">
      <c r="D425" t="s">
        <v>260</v>
      </c>
    </row>
    <row r="426" spans="4:4">
      <c r="D426" t="s">
        <v>261</v>
      </c>
    </row>
    <row r="427" spans="4:4">
      <c r="D427" t="s">
        <v>262</v>
      </c>
    </row>
    <row r="428" spans="4:4">
      <c r="D428" t="s">
        <v>263</v>
      </c>
    </row>
    <row r="429" spans="4:4">
      <c r="D429" t="s">
        <v>264</v>
      </c>
    </row>
    <row r="430" spans="4:4">
      <c r="D430" t="s">
        <v>265</v>
      </c>
    </row>
    <row r="431" spans="4:4">
      <c r="D431" t="s">
        <v>266</v>
      </c>
    </row>
    <row r="432" spans="4:4">
      <c r="D432" t="s">
        <v>267</v>
      </c>
    </row>
    <row r="433" spans="4:4">
      <c r="D433" t="s">
        <v>268</v>
      </c>
    </row>
    <row r="434" spans="4:4">
      <c r="D434" t="s">
        <v>269</v>
      </c>
    </row>
    <row r="435" spans="4:4">
      <c r="D435" t="s">
        <v>270</v>
      </c>
    </row>
    <row r="436" spans="4:4">
      <c r="D436" t="s">
        <v>271</v>
      </c>
    </row>
    <row r="437" spans="4:4">
      <c r="D437" t="s">
        <v>272</v>
      </c>
    </row>
    <row r="438" spans="4:4">
      <c r="D438" t="s">
        <v>273</v>
      </c>
    </row>
    <row r="439" spans="4:4">
      <c r="D439" t="s">
        <v>274</v>
      </c>
    </row>
    <row r="440" spans="4:4">
      <c r="D440" t="s">
        <v>275</v>
      </c>
    </row>
    <row r="441" spans="4:4">
      <c r="D441" t="s">
        <v>276</v>
      </c>
    </row>
    <row r="442" spans="4:4">
      <c r="D442" t="s">
        <v>277</v>
      </c>
    </row>
    <row r="443" spans="4:4">
      <c r="D443" t="s">
        <v>278</v>
      </c>
    </row>
    <row r="444" spans="4:4">
      <c r="D444" t="s">
        <v>279</v>
      </c>
    </row>
    <row r="445" spans="4:4">
      <c r="D445" t="s">
        <v>280</v>
      </c>
    </row>
    <row r="446" spans="4:4">
      <c r="D446" t="s">
        <v>281</v>
      </c>
    </row>
    <row r="447" spans="4:4">
      <c r="D447" t="s">
        <v>282</v>
      </c>
    </row>
    <row r="448" spans="4:4">
      <c r="D448" t="s">
        <v>283</v>
      </c>
    </row>
    <row r="449" spans="4:4">
      <c r="D449" t="s">
        <v>284</v>
      </c>
    </row>
    <row r="450" spans="4:4">
      <c r="D450" t="s">
        <v>285</v>
      </c>
    </row>
    <row r="451" spans="4:4">
      <c r="D451" t="s">
        <v>286</v>
      </c>
    </row>
    <row r="452" spans="4:4">
      <c r="D452" t="s">
        <v>287</v>
      </c>
    </row>
    <row r="453" spans="4:4">
      <c r="D453" t="s">
        <v>288</v>
      </c>
    </row>
    <row r="454" spans="4:4">
      <c r="D454" t="s">
        <v>289</v>
      </c>
    </row>
    <row r="455" spans="4:4">
      <c r="D455" t="s">
        <v>290</v>
      </c>
    </row>
    <row r="456" spans="4:4">
      <c r="D456" t="s">
        <v>291</v>
      </c>
    </row>
    <row r="457" spans="4:4">
      <c r="D457" t="s">
        <v>292</v>
      </c>
    </row>
    <row r="458" spans="4:4">
      <c r="D458" t="s">
        <v>293</v>
      </c>
    </row>
    <row r="459" spans="4:4">
      <c r="D459" t="s">
        <v>294</v>
      </c>
    </row>
    <row r="460" spans="4:4">
      <c r="D460" t="s">
        <v>295</v>
      </c>
    </row>
    <row r="461" spans="4:4">
      <c r="D461" t="s">
        <v>296</v>
      </c>
    </row>
    <row r="462" spans="4:4">
      <c r="D462" t="s">
        <v>297</v>
      </c>
    </row>
    <row r="463" spans="4:4">
      <c r="D463" t="s">
        <v>298</v>
      </c>
    </row>
    <row r="464" spans="4:4">
      <c r="D464" t="s">
        <v>299</v>
      </c>
    </row>
    <row r="465" spans="4:4">
      <c r="D465" t="s">
        <v>300</v>
      </c>
    </row>
    <row r="466" spans="4:4">
      <c r="D466" t="s">
        <v>301</v>
      </c>
    </row>
    <row r="467" spans="4:4">
      <c r="D467" t="s">
        <v>302</v>
      </c>
    </row>
    <row r="468" spans="4:4">
      <c r="D468" t="s">
        <v>303</v>
      </c>
    </row>
    <row r="469" spans="4:4">
      <c r="D469" t="s">
        <v>304</v>
      </c>
    </row>
    <row r="470" spans="4:4">
      <c r="D470" t="s">
        <v>305</v>
      </c>
    </row>
    <row r="471" spans="4:4">
      <c r="D471" t="s">
        <v>306</v>
      </c>
    </row>
    <row r="472" spans="4:4">
      <c r="D472" t="s">
        <v>307</v>
      </c>
    </row>
    <row r="473" spans="4:4">
      <c r="D473" s="5" t="s">
        <v>308</v>
      </c>
    </row>
    <row r="474" spans="4:4">
      <c r="D474" s="4" t="s">
        <v>309</v>
      </c>
    </row>
    <row r="475" spans="4:4">
      <c r="D475" s="5" t="s">
        <v>310</v>
      </c>
    </row>
    <row r="476" spans="4:4">
      <c r="D476" s="4" t="s">
        <v>311</v>
      </c>
    </row>
    <row r="477" spans="4:4">
      <c r="D477" s="5" t="s">
        <v>312</v>
      </c>
    </row>
    <row r="478" spans="4:4">
      <c r="D478" s="4" t="s">
        <v>313</v>
      </c>
    </row>
    <row r="479" spans="4:4">
      <c r="D479" s="5" t="s">
        <v>314</v>
      </c>
    </row>
    <row r="480" spans="4:4">
      <c r="D480" s="4" t="s">
        <v>315</v>
      </c>
    </row>
    <row r="481" spans="4:4">
      <c r="D481" s="5" t="s">
        <v>316</v>
      </c>
    </row>
    <row r="482" spans="4:4">
      <c r="D482" s="4" t="s">
        <v>317</v>
      </c>
    </row>
    <row r="483" spans="4:4">
      <c r="D483" s="5" t="s">
        <v>318</v>
      </c>
    </row>
    <row r="484" spans="4:4">
      <c r="D484" s="4" t="s">
        <v>319</v>
      </c>
    </row>
    <row r="485" spans="4:4">
      <c r="D485" s="5" t="s">
        <v>320</v>
      </c>
    </row>
    <row r="486" spans="4:4">
      <c r="D486" s="4" t="s">
        <v>321</v>
      </c>
    </row>
    <row r="487" spans="4:4">
      <c r="D487" s="5" t="s">
        <v>322</v>
      </c>
    </row>
    <row r="488" spans="4:4">
      <c r="D488" s="4" t="s">
        <v>323</v>
      </c>
    </row>
    <row r="489" spans="4:4">
      <c r="D489" s="5" t="s">
        <v>324</v>
      </c>
    </row>
    <row r="490" spans="4:4">
      <c r="D490" s="4" t="s">
        <v>325</v>
      </c>
    </row>
    <row r="491" spans="4:4">
      <c r="D491" s="5" t="s">
        <v>326</v>
      </c>
    </row>
    <row r="492" spans="4:4">
      <c r="D492" s="4" t="s">
        <v>327</v>
      </c>
    </row>
  </sheetData>
  <sheetProtection algorithmName="SHA-512" hashValue="DzmwNlaczKYFVk/djFwHy3VXs5FOiNHr/WME2XTfKxvBMeMSnYvPrDAZ6gw2seGXcb1NL0AIBNllew3GdH9ioA==" saltValue="BJeZ478iaqXZ1cZQWFUwbg==" spinCount="100000" sheet="1" objects="1" scenarios="1"/>
  <sortState ref="G3:G12">
    <sortCondition ref="G3:G12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80"/>
  <sheetViews>
    <sheetView tabSelected="1" zoomScaleNormal="100" workbookViewId="0">
      <selection activeCell="D14" sqref="D14:G14"/>
    </sheetView>
  </sheetViews>
  <sheetFormatPr defaultColWidth="0" defaultRowHeight="15" zeroHeight="1"/>
  <cols>
    <col min="1" max="1" width="6.28515625" style="12" customWidth="1"/>
    <col min="2" max="2" width="7.140625" style="12" customWidth="1"/>
    <col min="3" max="3" width="7.85546875" style="12" bestFit="1" customWidth="1"/>
    <col min="4" max="4" width="9.85546875" style="12" customWidth="1"/>
    <col min="5" max="5" width="18" style="12" customWidth="1"/>
    <col min="6" max="6" width="11.7109375" style="12" customWidth="1"/>
    <col min="7" max="7" width="13.7109375" style="12" customWidth="1"/>
    <col min="8" max="8" width="15.85546875" style="12" customWidth="1"/>
    <col min="9" max="9" width="15.28515625" style="12" customWidth="1"/>
    <col min="10" max="10" width="16.42578125" style="12" customWidth="1"/>
    <col min="11" max="11" width="4.140625" style="12" customWidth="1"/>
    <col min="12" max="12" width="4.85546875" style="12" customWidth="1"/>
    <col min="13" max="14" width="16.42578125" style="12" customWidth="1"/>
    <col min="15" max="15" width="21.140625" style="12" customWidth="1"/>
    <col min="16" max="17" width="16.42578125" style="12" customWidth="1"/>
    <col min="18" max="18" width="14.42578125" style="12" customWidth="1"/>
    <col min="19" max="19" width="4.85546875" style="12" customWidth="1"/>
    <col min="20" max="21" width="9.140625" style="12" hidden="1" customWidth="1"/>
    <col min="22" max="23" width="8.28515625" style="12" hidden="1" customWidth="1"/>
    <col min="24" max="24" width="12.7109375" style="12" hidden="1" customWidth="1"/>
    <col min="25" max="25" width="11.7109375" style="12" hidden="1" customWidth="1"/>
    <col min="26" max="26" width="12.7109375" style="12" hidden="1" customWidth="1"/>
    <col min="27" max="27" width="18" style="12" hidden="1" customWidth="1"/>
    <col min="28" max="16384" width="9.140625" style="12" hidden="1"/>
  </cols>
  <sheetData>
    <row r="1" spans="1:29" ht="23.25">
      <c r="A1"/>
      <c r="H1" s="13"/>
      <c r="I1" s="14" t="str">
        <f ca="1">H14&amp;"/"&amp;G10&amp;"/"&amp;J14&amp;"/"</f>
        <v>B/2024//</v>
      </c>
      <c r="K1" s="15"/>
      <c r="L1" s="15"/>
      <c r="M1" s="106" t="s">
        <v>328</v>
      </c>
      <c r="N1" s="106"/>
      <c r="O1" s="106"/>
      <c r="P1" s="106"/>
      <c r="Q1" s="106"/>
      <c r="R1" s="106"/>
      <c r="S1" s="106"/>
      <c r="T1" s="16"/>
    </row>
    <row r="2" spans="1:29"/>
    <row r="3" spans="1:29">
      <c r="M3" s="101" t="s">
        <v>329</v>
      </c>
      <c r="N3" s="101"/>
      <c r="O3" s="101"/>
      <c r="P3" s="101"/>
      <c r="Q3" s="101"/>
      <c r="R3" s="101"/>
    </row>
    <row r="4" spans="1:29">
      <c r="M4" s="40" t="s">
        <v>0</v>
      </c>
      <c r="N4" s="40" t="s">
        <v>1</v>
      </c>
      <c r="O4" s="101" t="s">
        <v>330</v>
      </c>
      <c r="P4" s="101"/>
      <c r="Q4" s="101"/>
      <c r="R4" s="101"/>
    </row>
    <row r="5" spans="1:29">
      <c r="I5" s="12" t="s">
        <v>331</v>
      </c>
      <c r="J5" s="17">
        <f ca="1">TODAY()</f>
        <v>45366</v>
      </c>
      <c r="M5" s="66"/>
      <c r="N5" s="66"/>
      <c r="O5" s="95"/>
      <c r="P5" s="96"/>
      <c r="Q5" s="96"/>
      <c r="R5" s="97"/>
    </row>
    <row r="6" spans="1:29">
      <c r="A6" s="13"/>
      <c r="B6" s="13"/>
      <c r="C6" s="13"/>
      <c r="D6" s="13"/>
      <c r="E6" s="13"/>
      <c r="F6" s="13"/>
      <c r="G6" s="13"/>
      <c r="M6" s="67"/>
      <c r="N6" s="67"/>
      <c r="O6" s="95"/>
      <c r="P6" s="96"/>
      <c r="Q6" s="96"/>
      <c r="R6" s="97"/>
    </row>
    <row r="7" spans="1:29" ht="15" customHeight="1">
      <c r="A7" s="13"/>
      <c r="B7" s="13"/>
      <c r="C7" s="13"/>
      <c r="D7" s="13"/>
      <c r="E7" s="13"/>
      <c r="F7" s="13"/>
      <c r="G7" s="13"/>
      <c r="L7" s="18"/>
      <c r="M7" s="68"/>
      <c r="N7" s="68"/>
      <c r="O7" s="89"/>
      <c r="P7" s="90"/>
      <c r="Q7" s="90"/>
      <c r="R7" s="91"/>
    </row>
    <row r="8" spans="1:29" ht="15" customHeight="1">
      <c r="A8" s="13"/>
      <c r="B8" s="13"/>
      <c r="C8" s="13"/>
      <c r="D8" s="13"/>
      <c r="E8" s="13"/>
      <c r="F8" s="13"/>
      <c r="G8" s="13"/>
      <c r="L8" s="19"/>
      <c r="M8" s="68"/>
      <c r="N8" s="68"/>
      <c r="O8" s="89"/>
      <c r="P8" s="90"/>
      <c r="Q8" s="90"/>
      <c r="R8" s="91"/>
    </row>
    <row r="9" spans="1:29" ht="23.25" customHeight="1">
      <c r="A9" s="105" t="s">
        <v>332</v>
      </c>
      <c r="B9" s="105"/>
      <c r="C9" s="105"/>
      <c r="D9" s="105"/>
      <c r="E9" s="105"/>
      <c r="F9" s="105"/>
      <c r="G9" s="105"/>
      <c r="H9" s="105"/>
      <c r="I9" s="105"/>
      <c r="J9" s="105"/>
      <c r="M9" s="68"/>
      <c r="N9" s="68"/>
      <c r="O9" s="89"/>
      <c r="P9" s="90"/>
      <c r="Q9" s="90"/>
      <c r="R9" s="91"/>
    </row>
    <row r="10" spans="1:29" ht="18.75">
      <c r="A10" s="103" t="s">
        <v>333</v>
      </c>
      <c r="B10" s="103"/>
      <c r="C10" s="103"/>
      <c r="D10" s="103"/>
      <c r="E10" s="103"/>
      <c r="F10" s="53"/>
      <c r="G10" s="54">
        <f ca="1">YEAR(J5)</f>
        <v>2024</v>
      </c>
      <c r="H10" s="20" t="s">
        <v>334</v>
      </c>
      <c r="I10" s="20"/>
      <c r="J10" s="20"/>
      <c r="M10" s="68"/>
      <c r="N10" s="68"/>
      <c r="O10" s="89"/>
      <c r="P10" s="90"/>
      <c r="Q10" s="90"/>
      <c r="R10" s="91"/>
    </row>
    <row r="11" spans="1:29" ht="18.75">
      <c r="A11" s="53"/>
      <c r="B11" s="53"/>
      <c r="C11" s="53"/>
      <c r="D11" s="53"/>
      <c r="E11" s="53"/>
      <c r="F11" s="53"/>
      <c r="G11" s="54"/>
      <c r="H11" s="20"/>
      <c r="I11" s="20"/>
      <c r="J11" s="20"/>
      <c r="K11" s="18"/>
      <c r="M11" s="68"/>
      <c r="N11" s="68"/>
      <c r="O11" s="89"/>
      <c r="P11" s="90"/>
      <c r="Q11" s="90"/>
      <c r="R11" s="91"/>
    </row>
    <row r="12" spans="1:29">
      <c r="K12" s="19"/>
      <c r="M12" s="68"/>
      <c r="N12" s="68"/>
      <c r="O12" s="89"/>
      <c r="P12" s="90"/>
      <c r="Q12" s="90"/>
      <c r="R12" s="91"/>
      <c r="X12" s="21"/>
      <c r="Y12" s="102"/>
      <c r="Z12" s="102"/>
      <c r="AA12" s="102"/>
      <c r="AC12" s="21"/>
    </row>
    <row r="13" spans="1:29" ht="15.75" thickBot="1">
      <c r="M13" s="68"/>
      <c r="N13" s="68"/>
      <c r="O13" s="89"/>
      <c r="P13" s="90"/>
      <c r="Q13" s="90"/>
      <c r="R13" s="91"/>
      <c r="Y13" s="13"/>
      <c r="Z13" s="13"/>
      <c r="AA13" s="13"/>
    </row>
    <row r="14" spans="1:29" ht="16.5" thickBot="1">
      <c r="A14" s="84" t="s">
        <v>335</v>
      </c>
      <c r="B14" s="84"/>
      <c r="C14" s="84"/>
      <c r="D14" s="104" t="s">
        <v>8</v>
      </c>
      <c r="E14" s="104"/>
      <c r="F14" s="104"/>
      <c r="G14" s="104"/>
      <c r="H14" s="22" t="str">
        <f>IF(D14="środki budżetowe","B","P")</f>
        <v>B</v>
      </c>
      <c r="I14" s="12" t="s">
        <v>336</v>
      </c>
      <c r="J14" s="23"/>
      <c r="M14" s="69"/>
      <c r="N14" s="69"/>
      <c r="O14" s="89"/>
      <c r="P14" s="90"/>
      <c r="Q14" s="90"/>
      <c r="R14" s="91"/>
      <c r="Z14" s="24"/>
      <c r="AA14" s="24"/>
    </row>
    <row r="15" spans="1:29">
      <c r="M15" s="68"/>
      <c r="N15" s="68"/>
      <c r="O15" s="89"/>
      <c r="P15" s="90"/>
      <c r="Q15" s="90"/>
      <c r="R15" s="91"/>
      <c r="Z15" s="24"/>
      <c r="AA15" s="24"/>
    </row>
    <row r="16" spans="1:29">
      <c r="L16" s="25"/>
      <c r="M16" s="68"/>
      <c r="N16" s="68"/>
      <c r="O16" s="89"/>
      <c r="P16" s="90"/>
      <c r="Q16" s="90"/>
      <c r="R16" s="91"/>
      <c r="Z16" s="24"/>
      <c r="AA16" s="24"/>
    </row>
    <row r="17" spans="1:29">
      <c r="C17" s="101" t="s">
        <v>337</v>
      </c>
      <c r="D17" s="101"/>
      <c r="E17" s="26">
        <f>SUM(H25:H36)</f>
        <v>0</v>
      </c>
      <c r="F17" s="61"/>
      <c r="M17" s="68"/>
      <c r="N17" s="68"/>
      <c r="O17" s="89"/>
      <c r="P17" s="90"/>
      <c r="Q17" s="90"/>
      <c r="R17" s="91"/>
      <c r="Z17" s="24"/>
      <c r="AA17" s="24"/>
    </row>
    <row r="18" spans="1:29">
      <c r="C18" s="101" t="s">
        <v>338</v>
      </c>
      <c r="D18" s="101"/>
      <c r="E18" s="26">
        <f>SUM(I25:I36)</f>
        <v>0</v>
      </c>
      <c r="F18" s="61"/>
      <c r="M18" s="70"/>
      <c r="N18" s="70"/>
      <c r="O18" s="98"/>
      <c r="P18" s="99"/>
      <c r="Q18" s="99"/>
      <c r="R18" s="100"/>
      <c r="Z18" s="24"/>
      <c r="AA18" s="24"/>
    </row>
    <row r="19" spans="1:29">
      <c r="C19" s="108" t="s">
        <v>339</v>
      </c>
      <c r="D19" s="108"/>
      <c r="E19" s="27">
        <f>E18-E17</f>
        <v>0</v>
      </c>
      <c r="F19" s="63"/>
      <c r="H19" s="109" t="str">
        <f>IF(E19+T34+W34+W49=0,"WNIOSEK POPRAWNY","WNIOSEK BŁĘDNY!")</f>
        <v>WNIOSEK POPRAWNY</v>
      </c>
      <c r="I19" s="110"/>
      <c r="J19" s="25"/>
      <c r="M19" s="21"/>
      <c r="N19" s="21"/>
      <c r="O19" s="21"/>
      <c r="P19" s="21"/>
      <c r="Q19" s="21"/>
      <c r="R19" s="21"/>
      <c r="Z19" s="24"/>
      <c r="AA19" s="24"/>
    </row>
    <row r="20" spans="1:29">
      <c r="K20" s="25"/>
      <c r="L20" s="25"/>
      <c r="M20" s="101" t="s">
        <v>340</v>
      </c>
      <c r="N20" s="101"/>
      <c r="O20" s="101"/>
      <c r="P20" s="101"/>
      <c r="Q20" s="101"/>
      <c r="R20" s="101"/>
      <c r="Z20" s="24"/>
      <c r="AA20" s="24"/>
    </row>
    <row r="21" spans="1:29" s="13" customForma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M21" s="40" t="s">
        <v>0</v>
      </c>
      <c r="N21" s="40" t="s">
        <v>1</v>
      </c>
      <c r="O21" s="101" t="s">
        <v>330</v>
      </c>
      <c r="P21" s="101"/>
      <c r="Q21" s="101"/>
      <c r="R21" s="101"/>
      <c r="U21" s="13" t="s">
        <v>341</v>
      </c>
      <c r="V21" s="13" t="s">
        <v>342</v>
      </c>
      <c r="W21" s="13" t="s">
        <v>343</v>
      </c>
      <c r="X21" s="12"/>
      <c r="Y21" s="12"/>
      <c r="Z21" s="24"/>
      <c r="AA21" s="24"/>
      <c r="AC21" s="12"/>
    </row>
    <row r="22" spans="1:29">
      <c r="L22" s="21"/>
      <c r="M22" s="66"/>
      <c r="N22" s="66"/>
      <c r="O22" s="92"/>
      <c r="P22" s="93"/>
      <c r="Q22" s="93"/>
      <c r="R22" s="94"/>
      <c r="T22" s="12">
        <f t="shared" ref="T22:T32" si="0">IF(J25&lt;0,1,0)</f>
        <v>0</v>
      </c>
      <c r="U22" s="12">
        <f t="shared" ref="U22:U33" si="1">IF(H25&gt;0,1,0)</f>
        <v>0</v>
      </c>
      <c r="V22" s="12">
        <f t="shared" ref="V22:V33" si="2">IF(I25&gt;0,1,0)</f>
        <v>0</v>
      </c>
      <c r="W22" s="12">
        <f>IF(U22+V22&gt;1,1,0)</f>
        <v>0</v>
      </c>
      <c r="Z22" s="24"/>
      <c r="AA22" s="24"/>
    </row>
    <row r="23" spans="1:29">
      <c r="A23" s="111" t="s">
        <v>344</v>
      </c>
      <c r="B23" s="111"/>
      <c r="C23" s="111"/>
      <c r="D23" s="111"/>
      <c r="E23" s="111"/>
      <c r="F23" s="111"/>
      <c r="G23" s="111"/>
      <c r="H23" s="111"/>
      <c r="I23" s="111"/>
      <c r="J23" s="111"/>
      <c r="L23" s="21"/>
      <c r="M23" s="67"/>
      <c r="N23" s="67"/>
      <c r="O23" s="95"/>
      <c r="P23" s="96"/>
      <c r="Q23" s="96"/>
      <c r="R23" s="97"/>
      <c r="T23" s="12">
        <f t="shared" si="0"/>
        <v>0</v>
      </c>
      <c r="U23" s="12">
        <f t="shared" si="1"/>
        <v>0</v>
      </c>
      <c r="V23" s="12">
        <f t="shared" si="2"/>
        <v>0</v>
      </c>
      <c r="W23" s="12">
        <f t="shared" ref="W23:W33" si="3">IF(U23+V23&gt;2,1,0)</f>
        <v>0</v>
      </c>
      <c r="Z23" s="24"/>
      <c r="AA23" s="24"/>
    </row>
    <row r="24" spans="1:29">
      <c r="A24" s="28" t="s">
        <v>345</v>
      </c>
      <c r="B24" s="28" t="s">
        <v>0</v>
      </c>
      <c r="C24" s="28" t="s">
        <v>1</v>
      </c>
      <c r="D24" s="28" t="s">
        <v>2</v>
      </c>
      <c r="E24" s="28" t="s">
        <v>346</v>
      </c>
      <c r="F24" s="28" t="s">
        <v>406</v>
      </c>
      <c r="G24" s="40" t="s">
        <v>347</v>
      </c>
      <c r="H24" s="40" t="s">
        <v>348</v>
      </c>
      <c r="I24" s="40" t="s">
        <v>349</v>
      </c>
      <c r="J24" s="40" t="s">
        <v>350</v>
      </c>
      <c r="K24" s="25"/>
      <c r="L24" s="21"/>
      <c r="M24" s="68"/>
      <c r="N24" s="68"/>
      <c r="O24" s="89"/>
      <c r="P24" s="90"/>
      <c r="Q24" s="90"/>
      <c r="R24" s="91"/>
      <c r="T24" s="12">
        <f t="shared" si="0"/>
        <v>0</v>
      </c>
      <c r="U24" s="12">
        <f t="shared" si="1"/>
        <v>0</v>
      </c>
      <c r="V24" s="12">
        <f t="shared" si="2"/>
        <v>0</v>
      </c>
      <c r="W24" s="12">
        <f t="shared" si="3"/>
        <v>0</v>
      </c>
      <c r="Z24" s="24"/>
      <c r="AA24" s="24"/>
    </row>
    <row r="25" spans="1:29">
      <c r="A25" s="40" t="str">
        <f>MID(B25,1,3)</f>
        <v/>
      </c>
      <c r="B25" s="29"/>
      <c r="C25" s="29"/>
      <c r="D25" s="29"/>
      <c r="E25" s="29"/>
      <c r="F25" s="29"/>
      <c r="G25" s="30"/>
      <c r="H25" s="30"/>
      <c r="I25" s="30"/>
      <c r="J25" s="26">
        <f>G25-H25+I25</f>
        <v>0</v>
      </c>
      <c r="K25" s="13"/>
      <c r="L25" s="21"/>
      <c r="M25" s="68"/>
      <c r="N25" s="68"/>
      <c r="O25" s="89"/>
      <c r="P25" s="90"/>
      <c r="Q25" s="90"/>
      <c r="R25" s="91"/>
      <c r="T25" s="12">
        <f t="shared" si="0"/>
        <v>0</v>
      </c>
      <c r="U25" s="12">
        <f t="shared" si="1"/>
        <v>0</v>
      </c>
      <c r="V25" s="12">
        <f t="shared" si="2"/>
        <v>0</v>
      </c>
      <c r="W25" s="12">
        <f t="shared" si="3"/>
        <v>0</v>
      </c>
      <c r="Z25" s="24"/>
      <c r="AA25" s="24"/>
    </row>
    <row r="26" spans="1:29">
      <c r="A26" s="40" t="str">
        <f t="shared" ref="A26:A36" si="4">MID(B26,1,3)</f>
        <v/>
      </c>
      <c r="B26" s="29"/>
      <c r="C26" s="29"/>
      <c r="D26" s="29"/>
      <c r="E26" s="29"/>
      <c r="F26" s="29"/>
      <c r="G26" s="30"/>
      <c r="H26" s="30"/>
      <c r="I26" s="30"/>
      <c r="J26" s="26">
        <f t="shared" ref="J26:J36" si="5">G26-H26+I26</f>
        <v>0</v>
      </c>
      <c r="K26" s="21"/>
      <c r="L26" s="21"/>
      <c r="M26" s="68"/>
      <c r="N26" s="68"/>
      <c r="O26" s="89"/>
      <c r="P26" s="90"/>
      <c r="Q26" s="90"/>
      <c r="R26" s="91"/>
      <c r="T26" s="12">
        <f t="shared" si="0"/>
        <v>0</v>
      </c>
      <c r="U26" s="12">
        <f t="shared" si="1"/>
        <v>0</v>
      </c>
      <c r="V26" s="12">
        <f t="shared" si="2"/>
        <v>0</v>
      </c>
      <c r="W26" s="12">
        <f t="shared" si="3"/>
        <v>0</v>
      </c>
      <c r="Z26" s="24"/>
      <c r="AA26" s="24"/>
    </row>
    <row r="27" spans="1:29">
      <c r="A27" s="40" t="str">
        <f t="shared" si="4"/>
        <v/>
      </c>
      <c r="B27" s="29"/>
      <c r="C27" s="29"/>
      <c r="D27" s="29"/>
      <c r="E27" s="29"/>
      <c r="F27" s="29"/>
      <c r="G27" s="30"/>
      <c r="H27" s="30"/>
      <c r="I27" s="30"/>
      <c r="J27" s="26">
        <f t="shared" si="5"/>
        <v>0</v>
      </c>
      <c r="K27" s="21"/>
      <c r="L27" s="21"/>
      <c r="M27" s="68"/>
      <c r="N27" s="68"/>
      <c r="O27" s="89"/>
      <c r="P27" s="90"/>
      <c r="Q27" s="90"/>
      <c r="R27" s="91"/>
      <c r="T27" s="12">
        <f t="shared" si="0"/>
        <v>0</v>
      </c>
      <c r="U27" s="12">
        <f t="shared" si="1"/>
        <v>0</v>
      </c>
      <c r="V27" s="12">
        <f t="shared" si="2"/>
        <v>0</v>
      </c>
      <c r="W27" s="12">
        <f t="shared" si="3"/>
        <v>0</v>
      </c>
      <c r="Z27" s="24"/>
      <c r="AA27" s="24"/>
    </row>
    <row r="28" spans="1:29">
      <c r="A28" s="40" t="str">
        <f t="shared" si="4"/>
        <v/>
      </c>
      <c r="B28" s="29"/>
      <c r="C28" s="29"/>
      <c r="D28" s="29"/>
      <c r="E28" s="29"/>
      <c r="F28" s="29"/>
      <c r="G28" s="30"/>
      <c r="H28" s="30"/>
      <c r="I28" s="30"/>
      <c r="J28" s="26">
        <f t="shared" si="5"/>
        <v>0</v>
      </c>
      <c r="K28" s="21"/>
      <c r="L28" s="21"/>
      <c r="M28" s="68"/>
      <c r="N28" s="68"/>
      <c r="O28" s="89"/>
      <c r="P28" s="90"/>
      <c r="Q28" s="90"/>
      <c r="R28" s="91"/>
      <c r="T28" s="12">
        <f t="shared" si="0"/>
        <v>0</v>
      </c>
      <c r="U28" s="12">
        <f t="shared" si="1"/>
        <v>0</v>
      </c>
      <c r="V28" s="12">
        <f t="shared" si="2"/>
        <v>0</v>
      </c>
      <c r="W28" s="12">
        <f t="shared" si="3"/>
        <v>0</v>
      </c>
      <c r="Z28" s="24"/>
      <c r="AA28" s="24"/>
    </row>
    <row r="29" spans="1:29">
      <c r="A29" s="40" t="str">
        <f t="shared" si="4"/>
        <v/>
      </c>
      <c r="B29" s="29"/>
      <c r="C29" s="29"/>
      <c r="D29" s="29"/>
      <c r="E29" s="29"/>
      <c r="F29" s="29"/>
      <c r="G29" s="30"/>
      <c r="H29" s="30"/>
      <c r="I29" s="30"/>
      <c r="J29" s="26">
        <f t="shared" si="5"/>
        <v>0</v>
      </c>
      <c r="K29" s="21"/>
      <c r="L29" s="21"/>
      <c r="M29" s="68"/>
      <c r="N29" s="68"/>
      <c r="O29" s="89"/>
      <c r="P29" s="90"/>
      <c r="Q29" s="90"/>
      <c r="R29" s="91"/>
      <c r="T29" s="12">
        <f t="shared" si="0"/>
        <v>0</v>
      </c>
      <c r="U29" s="12">
        <f t="shared" si="1"/>
        <v>0</v>
      </c>
      <c r="V29" s="12">
        <f t="shared" si="2"/>
        <v>0</v>
      </c>
      <c r="W29" s="12">
        <f t="shared" si="3"/>
        <v>0</v>
      </c>
      <c r="Z29" s="24"/>
      <c r="AA29" s="24"/>
    </row>
    <row r="30" spans="1:29">
      <c r="A30" s="40" t="str">
        <f t="shared" si="4"/>
        <v/>
      </c>
      <c r="B30" s="29"/>
      <c r="C30" s="29"/>
      <c r="D30" s="29"/>
      <c r="E30" s="29"/>
      <c r="F30" s="29"/>
      <c r="G30" s="30"/>
      <c r="H30" s="30"/>
      <c r="I30" s="30"/>
      <c r="J30" s="26">
        <f t="shared" si="5"/>
        <v>0</v>
      </c>
      <c r="K30" s="21"/>
      <c r="L30" s="21"/>
      <c r="M30" s="68"/>
      <c r="N30" s="68"/>
      <c r="O30" s="89"/>
      <c r="P30" s="90"/>
      <c r="Q30" s="90"/>
      <c r="R30" s="91"/>
      <c r="T30" s="12">
        <f t="shared" si="0"/>
        <v>0</v>
      </c>
      <c r="U30" s="12">
        <f t="shared" si="1"/>
        <v>0</v>
      </c>
      <c r="V30" s="12">
        <f t="shared" si="2"/>
        <v>0</v>
      </c>
      <c r="W30" s="12">
        <f t="shared" si="3"/>
        <v>0</v>
      </c>
      <c r="Z30" s="24"/>
      <c r="AA30" s="24"/>
    </row>
    <row r="31" spans="1:29">
      <c r="A31" s="40" t="str">
        <f t="shared" si="4"/>
        <v/>
      </c>
      <c r="B31" s="29"/>
      <c r="C31" s="29"/>
      <c r="D31" s="29"/>
      <c r="E31" s="29"/>
      <c r="F31" s="29"/>
      <c r="G31" s="30"/>
      <c r="H31" s="30"/>
      <c r="I31" s="30"/>
      <c r="J31" s="26">
        <f t="shared" si="5"/>
        <v>0</v>
      </c>
      <c r="K31" s="21"/>
      <c r="L31" s="21"/>
      <c r="M31" s="69"/>
      <c r="N31" s="69"/>
      <c r="O31" s="89"/>
      <c r="P31" s="90"/>
      <c r="Q31" s="90"/>
      <c r="R31" s="91"/>
      <c r="T31" s="12">
        <f t="shared" si="0"/>
        <v>0</v>
      </c>
      <c r="U31" s="12">
        <f t="shared" si="1"/>
        <v>0</v>
      </c>
      <c r="V31" s="12">
        <f t="shared" si="2"/>
        <v>0</v>
      </c>
      <c r="W31" s="12">
        <f t="shared" si="3"/>
        <v>0</v>
      </c>
      <c r="Z31" s="24"/>
      <c r="AA31" s="24"/>
    </row>
    <row r="32" spans="1:29">
      <c r="A32" s="40" t="str">
        <f t="shared" si="4"/>
        <v/>
      </c>
      <c r="B32" s="29"/>
      <c r="C32" s="29"/>
      <c r="D32" s="29"/>
      <c r="E32" s="29"/>
      <c r="F32" s="29"/>
      <c r="G32" s="30"/>
      <c r="H32" s="30"/>
      <c r="I32" s="30"/>
      <c r="J32" s="26">
        <f t="shared" si="5"/>
        <v>0</v>
      </c>
      <c r="K32" s="21"/>
      <c r="L32" s="21"/>
      <c r="M32" s="68"/>
      <c r="N32" s="68"/>
      <c r="O32" s="89"/>
      <c r="P32" s="90"/>
      <c r="Q32" s="90"/>
      <c r="R32" s="91"/>
      <c r="T32" s="12">
        <f t="shared" si="0"/>
        <v>0</v>
      </c>
      <c r="U32" s="12">
        <f t="shared" si="1"/>
        <v>0</v>
      </c>
      <c r="V32" s="12">
        <f t="shared" si="2"/>
        <v>0</v>
      </c>
      <c r="W32" s="12">
        <f t="shared" si="3"/>
        <v>0</v>
      </c>
      <c r="Z32" s="24"/>
      <c r="AA32" s="24"/>
    </row>
    <row r="33" spans="1:27">
      <c r="A33" s="40" t="str">
        <f t="shared" si="4"/>
        <v/>
      </c>
      <c r="B33" s="29"/>
      <c r="C33" s="29"/>
      <c r="D33" s="29"/>
      <c r="E33" s="29"/>
      <c r="F33" s="29"/>
      <c r="G33" s="30"/>
      <c r="H33" s="30"/>
      <c r="I33" s="30"/>
      <c r="J33" s="26">
        <f t="shared" si="5"/>
        <v>0</v>
      </c>
      <c r="K33" s="21"/>
      <c r="L33" s="21"/>
      <c r="M33" s="68"/>
      <c r="N33" s="68"/>
      <c r="O33" s="89"/>
      <c r="P33" s="90"/>
      <c r="Q33" s="90"/>
      <c r="R33" s="91"/>
      <c r="T33" s="12">
        <f>IF(J36&lt;0,1,0)</f>
        <v>0</v>
      </c>
      <c r="U33" s="12">
        <f t="shared" si="1"/>
        <v>0</v>
      </c>
      <c r="V33" s="12">
        <f t="shared" si="2"/>
        <v>0</v>
      </c>
      <c r="W33" s="12">
        <f t="shared" si="3"/>
        <v>0</v>
      </c>
      <c r="Z33" s="24"/>
      <c r="AA33" s="24"/>
    </row>
    <row r="34" spans="1:27">
      <c r="A34" s="40" t="str">
        <f t="shared" si="4"/>
        <v/>
      </c>
      <c r="B34" s="29"/>
      <c r="C34" s="29"/>
      <c r="D34" s="29"/>
      <c r="E34" s="29"/>
      <c r="F34" s="29"/>
      <c r="G34" s="30"/>
      <c r="H34" s="30"/>
      <c r="I34" s="30"/>
      <c r="J34" s="26">
        <f t="shared" si="5"/>
        <v>0</v>
      </c>
      <c r="K34" s="21"/>
      <c r="L34" s="21"/>
      <c r="M34" s="68"/>
      <c r="N34" s="68"/>
      <c r="O34" s="89"/>
      <c r="P34" s="90"/>
      <c r="Q34" s="90"/>
      <c r="R34" s="91"/>
      <c r="T34" s="12">
        <f>SUM(T22:T33)</f>
        <v>0</v>
      </c>
      <c r="W34" s="12">
        <f>SUM(W22:W33)</f>
        <v>0</v>
      </c>
      <c r="Z34" s="24"/>
      <c r="AA34" s="24"/>
    </row>
    <row r="35" spans="1:27">
      <c r="A35" s="40" t="str">
        <f t="shared" si="4"/>
        <v/>
      </c>
      <c r="B35" s="29"/>
      <c r="C35" s="29"/>
      <c r="D35" s="29"/>
      <c r="E35" s="29"/>
      <c r="F35" s="29"/>
      <c r="G35" s="30"/>
      <c r="H35" s="30"/>
      <c r="I35" s="30"/>
      <c r="J35" s="26">
        <f t="shared" si="5"/>
        <v>0</v>
      </c>
      <c r="K35" s="21"/>
      <c r="L35" s="21"/>
      <c r="M35" s="70"/>
      <c r="N35" s="70"/>
      <c r="O35" s="98"/>
      <c r="P35" s="99"/>
      <c r="Q35" s="99"/>
      <c r="R35" s="100"/>
      <c r="Z35" s="24"/>
      <c r="AA35" s="24"/>
    </row>
    <row r="36" spans="1:27">
      <c r="A36" s="40" t="str">
        <f t="shared" si="4"/>
        <v/>
      </c>
      <c r="B36" s="29"/>
      <c r="C36" s="29"/>
      <c r="D36" s="29"/>
      <c r="E36" s="29"/>
      <c r="F36" s="29"/>
      <c r="G36" s="30"/>
      <c r="H36" s="30"/>
      <c r="I36" s="30"/>
      <c r="J36" s="26">
        <f t="shared" si="5"/>
        <v>0</v>
      </c>
      <c r="K36" s="21"/>
      <c r="L36" s="55"/>
      <c r="M36" s="24"/>
      <c r="N36" s="24"/>
      <c r="O36" s="24"/>
      <c r="P36" s="24"/>
      <c r="Q36" s="24"/>
      <c r="R36" s="24"/>
      <c r="U36" s="12" t="s">
        <v>351</v>
      </c>
      <c r="V36" s="12" t="s">
        <v>352</v>
      </c>
      <c r="W36" s="12" t="s">
        <v>343</v>
      </c>
      <c r="Z36" s="24"/>
      <c r="AA36" s="24"/>
    </row>
    <row r="37" spans="1:27">
      <c r="A37" s="13"/>
      <c r="B37" s="31"/>
      <c r="C37" s="31"/>
      <c r="D37" s="31"/>
      <c r="E37" s="21"/>
      <c r="F37" s="21"/>
      <c r="G37" s="21"/>
      <c r="H37" s="21"/>
      <c r="I37" s="21"/>
      <c r="J37" s="21"/>
      <c r="K37" s="21"/>
      <c r="L37" s="13"/>
      <c r="M37" s="24"/>
      <c r="N37" s="24"/>
      <c r="O37" s="24"/>
      <c r="P37" s="24"/>
      <c r="Q37" s="24"/>
      <c r="R37" s="24"/>
      <c r="U37" s="12">
        <f t="shared" ref="U37:U48" si="6">IF(C25&gt;0,1,0)</f>
        <v>0</v>
      </c>
      <c r="V37" s="12">
        <f t="shared" ref="V37:V48" si="7">IF(D25&gt;0,1,0)</f>
        <v>0</v>
      </c>
      <c r="W37" s="12">
        <f>IF(V37=U37,0,1)</f>
        <v>0</v>
      </c>
      <c r="Z37" s="24"/>
      <c r="AA37" s="24"/>
    </row>
    <row r="38" spans="1:27">
      <c r="A38" s="13"/>
      <c r="B38" s="31"/>
      <c r="C38" s="31"/>
      <c r="D38" s="31"/>
      <c r="E38" s="21"/>
      <c r="F38" s="21"/>
      <c r="G38" s="21"/>
      <c r="H38" s="21"/>
      <c r="I38" s="21"/>
      <c r="J38" s="21"/>
      <c r="K38" s="21"/>
      <c r="L38" s="24"/>
      <c r="M38" s="24"/>
      <c r="N38" s="24"/>
      <c r="O38" s="24"/>
      <c r="P38" s="24"/>
      <c r="Q38" s="24"/>
      <c r="R38" s="24"/>
      <c r="U38" s="12">
        <f t="shared" si="6"/>
        <v>0</v>
      </c>
      <c r="V38" s="12">
        <f t="shared" si="7"/>
        <v>0</v>
      </c>
      <c r="W38" s="12">
        <f t="shared" ref="W38:W48" si="8">IF(V38=U38,0,1)</f>
        <v>0</v>
      </c>
      <c r="Z38" s="24"/>
      <c r="AA38" s="24"/>
    </row>
    <row r="39" spans="1:27" ht="15" customHeight="1">
      <c r="D39" s="21"/>
      <c r="E39" s="21"/>
      <c r="F39" s="21"/>
      <c r="G39" s="21"/>
      <c r="H39" s="21"/>
      <c r="I39" s="21"/>
      <c r="J39" s="55"/>
      <c r="K39" s="21"/>
      <c r="L39" s="24"/>
      <c r="M39" s="87" t="s">
        <v>353</v>
      </c>
      <c r="N39" s="87"/>
      <c r="O39" s="87"/>
      <c r="P39" s="87"/>
      <c r="Q39" s="88" t="s">
        <v>354</v>
      </c>
      <c r="R39" s="88" t="s">
        <v>355</v>
      </c>
      <c r="U39" s="12">
        <f t="shared" si="6"/>
        <v>0</v>
      </c>
      <c r="V39" s="12">
        <f t="shared" si="7"/>
        <v>0</v>
      </c>
      <c r="W39" s="12">
        <f t="shared" si="8"/>
        <v>0</v>
      </c>
      <c r="Z39" s="24"/>
      <c r="AA39" s="24"/>
    </row>
    <row r="40" spans="1:27">
      <c r="E40" s="24"/>
      <c r="F40" s="24"/>
      <c r="G40" s="24"/>
      <c r="H40" s="13"/>
      <c r="I40" s="13"/>
      <c r="J40" s="13"/>
      <c r="K40" s="55"/>
      <c r="L40" s="24"/>
      <c r="M40" s="87"/>
      <c r="N40" s="87"/>
      <c r="O40" s="87"/>
      <c r="P40" s="87"/>
      <c r="Q40" s="88"/>
      <c r="R40" s="88"/>
      <c r="U40" s="12">
        <f t="shared" si="6"/>
        <v>0</v>
      </c>
      <c r="V40" s="12">
        <f t="shared" si="7"/>
        <v>0</v>
      </c>
      <c r="W40" s="12">
        <f t="shared" si="8"/>
        <v>0</v>
      </c>
      <c r="Z40" s="24"/>
      <c r="AA40" s="24"/>
    </row>
    <row r="41" spans="1:27">
      <c r="A41" s="83" t="s">
        <v>356</v>
      </c>
      <c r="B41" s="83"/>
      <c r="C41" s="83"/>
      <c r="D41" s="83"/>
      <c r="K41" s="13"/>
      <c r="L41" s="24"/>
      <c r="M41" s="24"/>
      <c r="N41" s="24"/>
      <c r="O41" s="24"/>
      <c r="P41" s="24"/>
      <c r="Q41" s="24"/>
      <c r="R41" s="24"/>
      <c r="U41" s="12">
        <f t="shared" si="6"/>
        <v>0</v>
      </c>
      <c r="V41" s="12">
        <f t="shared" si="7"/>
        <v>0</v>
      </c>
      <c r="W41" s="12">
        <f t="shared" si="8"/>
        <v>0</v>
      </c>
      <c r="Z41" s="24"/>
      <c r="AA41" s="24"/>
    </row>
    <row r="42" spans="1:27" ht="15" customHeight="1">
      <c r="K42" s="24"/>
      <c r="L42" s="24"/>
      <c r="M42" s="107" t="s">
        <v>357</v>
      </c>
      <c r="N42" s="107"/>
      <c r="O42" s="107"/>
      <c r="P42" s="107"/>
      <c r="Q42" s="88" t="s">
        <v>354</v>
      </c>
      <c r="R42" s="88" t="s">
        <v>355</v>
      </c>
      <c r="U42" s="12">
        <f t="shared" si="6"/>
        <v>0</v>
      </c>
      <c r="V42" s="12">
        <f t="shared" si="7"/>
        <v>0</v>
      </c>
      <c r="W42" s="12">
        <f t="shared" si="8"/>
        <v>0</v>
      </c>
      <c r="Z42" s="24"/>
      <c r="AA42" s="24"/>
    </row>
    <row r="43" spans="1:27" ht="15" customHeight="1">
      <c r="K43" s="24"/>
      <c r="L43" s="24"/>
      <c r="M43" s="107"/>
      <c r="N43" s="107"/>
      <c r="O43" s="107"/>
      <c r="P43" s="107"/>
      <c r="Q43" s="88"/>
      <c r="R43" s="88"/>
      <c r="U43" s="12">
        <f t="shared" si="6"/>
        <v>0</v>
      </c>
      <c r="V43" s="12">
        <f t="shared" si="7"/>
        <v>0</v>
      </c>
      <c r="W43" s="12">
        <f t="shared" si="8"/>
        <v>0</v>
      </c>
      <c r="Z43" s="24"/>
      <c r="AA43" s="24"/>
    </row>
    <row r="44" spans="1:27">
      <c r="K44" s="24"/>
      <c r="L44" s="24"/>
      <c r="M44" s="107"/>
      <c r="N44" s="107"/>
      <c r="O44" s="107"/>
      <c r="P44" s="107"/>
      <c r="Q44" s="88"/>
      <c r="R44" s="88"/>
      <c r="U44" s="12">
        <f t="shared" si="6"/>
        <v>0</v>
      </c>
      <c r="V44" s="12">
        <f t="shared" si="7"/>
        <v>0</v>
      </c>
      <c r="W44" s="12">
        <f t="shared" si="8"/>
        <v>0</v>
      </c>
      <c r="Z44" s="24"/>
      <c r="AA44" s="24"/>
    </row>
    <row r="45" spans="1:27">
      <c r="K45" s="24"/>
      <c r="L45" s="24"/>
      <c r="M45" s="24"/>
      <c r="N45" s="24"/>
      <c r="O45" s="24"/>
      <c r="P45" s="24"/>
      <c r="Q45" s="24"/>
      <c r="R45" s="24"/>
      <c r="U45" s="12">
        <f t="shared" si="6"/>
        <v>0</v>
      </c>
      <c r="V45" s="12">
        <f t="shared" si="7"/>
        <v>0</v>
      </c>
      <c r="W45" s="12">
        <f t="shared" si="8"/>
        <v>0</v>
      </c>
      <c r="Z45" s="24"/>
      <c r="AA45" s="24"/>
    </row>
    <row r="46" spans="1:27" ht="15" customHeight="1">
      <c r="K46" s="24"/>
      <c r="L46" s="24"/>
      <c r="M46" s="87" t="s">
        <v>358</v>
      </c>
      <c r="N46" s="87"/>
      <c r="O46" s="87"/>
      <c r="P46" s="87"/>
      <c r="Q46" s="87"/>
      <c r="R46" s="87"/>
      <c r="U46" s="12">
        <f t="shared" si="6"/>
        <v>0</v>
      </c>
      <c r="V46" s="12">
        <f t="shared" si="7"/>
        <v>0</v>
      </c>
      <c r="W46" s="12">
        <f t="shared" si="8"/>
        <v>0</v>
      </c>
      <c r="Z46" s="24"/>
      <c r="AA46" s="24"/>
    </row>
    <row r="47" spans="1:27">
      <c r="A47" s="84" t="s">
        <v>359</v>
      </c>
      <c r="B47" s="84"/>
      <c r="C47" s="84"/>
      <c r="D47" s="84"/>
      <c r="G47" s="84" t="s">
        <v>359</v>
      </c>
      <c r="H47" s="84"/>
      <c r="I47" s="84"/>
      <c r="J47" s="84"/>
      <c r="K47" s="24"/>
      <c r="L47" s="24"/>
      <c r="M47" s="87"/>
      <c r="N47" s="87"/>
      <c r="O47" s="87"/>
      <c r="P47" s="87"/>
      <c r="Q47" s="87"/>
      <c r="R47" s="87"/>
      <c r="U47" s="12">
        <f t="shared" si="6"/>
        <v>0</v>
      </c>
      <c r="V47" s="12">
        <f t="shared" si="7"/>
        <v>0</v>
      </c>
      <c r="W47" s="12">
        <f t="shared" si="8"/>
        <v>0</v>
      </c>
      <c r="Z47" s="24"/>
      <c r="AA47" s="24"/>
    </row>
    <row r="48" spans="1:27" ht="15" customHeight="1">
      <c r="A48" s="85" t="s">
        <v>360</v>
      </c>
      <c r="B48" s="85"/>
      <c r="C48" s="85"/>
      <c r="D48" s="85"/>
      <c r="G48" s="86" t="s">
        <v>361</v>
      </c>
      <c r="H48" s="86"/>
      <c r="I48" s="86"/>
      <c r="J48" s="86"/>
      <c r="K48" s="24"/>
      <c r="L48" s="24"/>
      <c r="M48" s="87"/>
      <c r="N48" s="87"/>
      <c r="O48" s="87"/>
      <c r="P48" s="87"/>
      <c r="Q48" s="87"/>
      <c r="R48" s="87"/>
      <c r="U48" s="12">
        <f t="shared" si="6"/>
        <v>0</v>
      </c>
      <c r="V48" s="12">
        <f t="shared" si="7"/>
        <v>0</v>
      </c>
      <c r="W48" s="12">
        <f t="shared" si="8"/>
        <v>0</v>
      </c>
      <c r="Z48" s="24"/>
      <c r="AA48" s="24"/>
    </row>
    <row r="49" spans="1:27">
      <c r="A49" s="85"/>
      <c r="B49" s="85"/>
      <c r="C49" s="85"/>
      <c r="D49" s="85"/>
      <c r="G49" s="32"/>
      <c r="H49" s="32"/>
      <c r="I49" s="32"/>
      <c r="J49" s="56"/>
      <c r="K49" s="24"/>
      <c r="L49" s="24"/>
      <c r="M49" s="87"/>
      <c r="N49" s="87"/>
      <c r="O49" s="87"/>
      <c r="P49" s="87"/>
      <c r="Q49" s="87"/>
      <c r="R49" s="87"/>
      <c r="W49" s="33">
        <f>SUM(W37:W48)</f>
        <v>0</v>
      </c>
      <c r="Z49" s="24"/>
      <c r="AA49" s="24"/>
    </row>
    <row r="50" spans="1:27" ht="15" customHeight="1"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Z50" s="24"/>
      <c r="AA50" s="24"/>
    </row>
    <row r="51" spans="1:27" ht="15" customHeight="1">
      <c r="A51" s="34"/>
      <c r="E51" s="24"/>
      <c r="F51" s="24"/>
      <c r="G51" s="24"/>
      <c r="H51" s="24"/>
      <c r="I51" s="24" t="str">
        <f t="shared" ref="I51:I59" si="9">IFERROR(VLOOKUP(ROW(A14),$X$14:$AA$280,4,0),"")</f>
        <v/>
      </c>
      <c r="J51" s="24"/>
      <c r="K51" s="24"/>
      <c r="L51" s="24"/>
      <c r="M51" s="24"/>
      <c r="N51" s="24"/>
      <c r="O51" s="24"/>
      <c r="P51" s="24"/>
      <c r="Q51" s="24"/>
      <c r="R51" s="24"/>
      <c r="Z51" s="24"/>
      <c r="AA51" s="24"/>
    </row>
    <row r="52" spans="1:27">
      <c r="A52" s="34"/>
      <c r="E52" s="24"/>
      <c r="F52" s="24"/>
      <c r="G52" s="24"/>
      <c r="H52" s="24"/>
      <c r="I52" s="24" t="str">
        <f t="shared" si="9"/>
        <v/>
      </c>
      <c r="J52" s="24"/>
      <c r="K52" s="24"/>
      <c r="L52" s="24"/>
      <c r="M52" s="24"/>
      <c r="N52" s="24"/>
      <c r="Z52" s="24"/>
      <c r="AA52" s="24"/>
    </row>
    <row r="53" spans="1:27">
      <c r="E53" s="24"/>
      <c r="F53" s="24"/>
      <c r="G53" s="24"/>
      <c r="H53" s="24"/>
      <c r="I53" s="24" t="str">
        <f t="shared" si="9"/>
        <v/>
      </c>
      <c r="J53" s="24"/>
      <c r="K53" s="24"/>
      <c r="L53" s="24"/>
      <c r="M53" s="24"/>
      <c r="N53" s="24"/>
      <c r="P53" s="84" t="s">
        <v>359</v>
      </c>
      <c r="Q53" s="84"/>
      <c r="R53" s="84"/>
      <c r="Z53" s="24"/>
      <c r="AA53" s="24"/>
    </row>
    <row r="54" spans="1:27">
      <c r="E54" s="24"/>
      <c r="F54" s="24"/>
      <c r="G54" s="24"/>
      <c r="H54" s="24"/>
      <c r="I54" s="24" t="str">
        <f t="shared" si="9"/>
        <v/>
      </c>
      <c r="J54" s="24"/>
      <c r="K54" s="24"/>
      <c r="L54" s="24"/>
      <c r="P54" s="85" t="s">
        <v>360</v>
      </c>
      <c r="Q54" s="85"/>
      <c r="R54" s="85"/>
      <c r="Z54" s="24"/>
      <c r="AA54" s="24"/>
    </row>
    <row r="55" spans="1:27">
      <c r="E55" s="24"/>
      <c r="F55" s="24"/>
      <c r="G55" s="24"/>
      <c r="H55" s="24"/>
      <c r="I55" s="24" t="str">
        <f t="shared" si="9"/>
        <v/>
      </c>
      <c r="J55" s="24"/>
      <c r="K55" s="24"/>
      <c r="L55" s="24"/>
      <c r="P55" s="85"/>
      <c r="Q55" s="85"/>
      <c r="R55" s="85"/>
      <c r="Z55" s="24"/>
      <c r="AA55" s="24"/>
    </row>
    <row r="56" spans="1:27" ht="15" customHeight="1">
      <c r="E56" s="24"/>
      <c r="F56" s="24"/>
      <c r="G56" s="24"/>
      <c r="H56" s="24"/>
      <c r="I56" s="24" t="str">
        <f t="shared" si="9"/>
        <v/>
      </c>
      <c r="J56" s="24"/>
      <c r="K56" s="24"/>
      <c r="L56" s="24"/>
      <c r="Z56" s="24"/>
      <c r="AA56" s="24"/>
    </row>
    <row r="57" spans="1:27" ht="15" hidden="1" customHeight="1">
      <c r="E57" s="24"/>
      <c r="F57" s="24"/>
      <c r="G57" s="24"/>
      <c r="H57" s="24"/>
      <c r="I57" s="24" t="str">
        <f t="shared" si="9"/>
        <v/>
      </c>
      <c r="J57" s="24"/>
      <c r="K57" s="24"/>
      <c r="L57" s="24"/>
      <c r="Z57" s="24"/>
      <c r="AA57" s="24"/>
    </row>
    <row r="58" spans="1:27" hidden="1">
      <c r="E58" s="24"/>
      <c r="F58" s="24"/>
      <c r="G58" s="24"/>
      <c r="H58" s="24"/>
      <c r="I58" s="24" t="str">
        <f t="shared" si="9"/>
        <v/>
      </c>
      <c r="J58" s="24"/>
      <c r="K58" s="24"/>
      <c r="Z58" s="24"/>
      <c r="AA58" s="24"/>
    </row>
    <row r="59" spans="1:27" hidden="1">
      <c r="E59" s="24"/>
      <c r="F59" s="24"/>
      <c r="G59" s="24"/>
      <c r="H59" s="24"/>
      <c r="I59" s="24" t="str">
        <f t="shared" si="9"/>
        <v/>
      </c>
      <c r="J59" s="24"/>
      <c r="K59" s="24"/>
      <c r="Z59" s="24"/>
      <c r="AA59" s="24"/>
    </row>
    <row r="60" spans="1:27" ht="15" hidden="1" customHeight="1">
      <c r="E60" s="24"/>
      <c r="F60" s="24"/>
      <c r="K60" s="24"/>
      <c r="Z60" s="24"/>
      <c r="AA60" s="24"/>
    </row>
    <row r="61" spans="1:27" hidden="1">
      <c r="K61" s="24"/>
      <c r="Z61" s="24"/>
      <c r="AA61" s="24"/>
    </row>
    <row r="62" spans="1:27" hidden="1">
      <c r="Z62" s="24"/>
      <c r="AA62" s="24"/>
    </row>
    <row r="63" spans="1:27" hidden="1">
      <c r="Z63" s="24"/>
      <c r="AA63" s="24"/>
    </row>
    <row r="64" spans="1:27" hidden="1">
      <c r="Z64" s="24"/>
      <c r="AA64" s="24"/>
    </row>
    <row r="65" spans="26:27" hidden="1">
      <c r="Z65" s="24"/>
      <c r="AA65" s="24"/>
    </row>
    <row r="66" spans="26:27" hidden="1">
      <c r="Z66" s="24"/>
      <c r="AA66" s="24"/>
    </row>
    <row r="67" spans="26:27" hidden="1">
      <c r="Z67" s="24"/>
      <c r="AA67" s="24"/>
    </row>
    <row r="68" spans="26:27" hidden="1">
      <c r="Z68" s="24"/>
      <c r="AA68" s="24"/>
    </row>
    <row r="69" spans="26:27" hidden="1">
      <c r="Z69" s="24"/>
      <c r="AA69" s="24"/>
    </row>
    <row r="70" spans="26:27" hidden="1">
      <c r="Z70" s="24"/>
      <c r="AA70" s="24"/>
    </row>
    <row r="71" spans="26:27" hidden="1">
      <c r="Z71" s="24"/>
      <c r="AA71" s="24"/>
    </row>
    <row r="72" spans="26:27" hidden="1">
      <c r="Z72" s="24"/>
      <c r="AA72" s="24"/>
    </row>
    <row r="73" spans="26:27" hidden="1">
      <c r="Z73" s="24"/>
      <c r="AA73" s="24"/>
    </row>
    <row r="74" spans="26:27" hidden="1">
      <c r="Z74" s="24"/>
      <c r="AA74" s="24"/>
    </row>
    <row r="75" spans="26:27" hidden="1">
      <c r="Z75" s="24"/>
      <c r="AA75" s="24"/>
    </row>
    <row r="76" spans="26:27" hidden="1">
      <c r="Z76" s="24"/>
      <c r="AA76" s="24"/>
    </row>
    <row r="77" spans="26:27" hidden="1">
      <c r="Z77" s="24"/>
      <c r="AA77" s="24"/>
    </row>
    <row r="78" spans="26:27" hidden="1">
      <c r="Z78" s="24"/>
      <c r="AA78" s="24"/>
    </row>
    <row r="79" spans="26:27" hidden="1">
      <c r="Z79" s="24"/>
      <c r="AA79" s="24"/>
    </row>
    <row r="80" spans="26:27" hidden="1">
      <c r="Z80" s="24"/>
      <c r="AA80" s="24"/>
    </row>
    <row r="81" spans="26:27" hidden="1">
      <c r="Z81" s="24"/>
      <c r="AA81" s="24"/>
    </row>
    <row r="82" spans="26:27" hidden="1">
      <c r="Z82" s="24"/>
      <c r="AA82" s="24"/>
    </row>
    <row r="83" spans="26:27" hidden="1">
      <c r="Z83" s="24"/>
      <c r="AA83" s="24"/>
    </row>
    <row r="84" spans="26:27" hidden="1">
      <c r="Z84" s="24"/>
      <c r="AA84" s="24"/>
    </row>
    <row r="85" spans="26:27" hidden="1">
      <c r="Z85" s="24"/>
      <c r="AA85" s="24"/>
    </row>
    <row r="86" spans="26:27" hidden="1">
      <c r="Z86" s="24"/>
      <c r="AA86" s="24"/>
    </row>
    <row r="87" spans="26:27" hidden="1">
      <c r="Z87" s="24"/>
      <c r="AA87" s="24"/>
    </row>
    <row r="88" spans="26:27" hidden="1">
      <c r="Z88" s="24"/>
      <c r="AA88" s="24"/>
    </row>
    <row r="89" spans="26:27" hidden="1">
      <c r="Z89" s="24"/>
      <c r="AA89" s="24"/>
    </row>
    <row r="90" spans="26:27" hidden="1">
      <c r="Z90" s="24"/>
      <c r="AA90" s="24"/>
    </row>
    <row r="91" spans="26:27" hidden="1">
      <c r="Z91" s="24"/>
      <c r="AA91" s="24"/>
    </row>
    <row r="92" spans="26:27" hidden="1">
      <c r="Z92" s="24"/>
      <c r="AA92" s="24"/>
    </row>
    <row r="93" spans="26:27" hidden="1">
      <c r="Z93" s="24"/>
      <c r="AA93" s="24"/>
    </row>
    <row r="94" spans="26:27" hidden="1">
      <c r="Z94" s="24"/>
      <c r="AA94" s="24"/>
    </row>
    <row r="95" spans="26:27" hidden="1">
      <c r="Z95" s="24"/>
      <c r="AA95" s="24"/>
    </row>
    <row r="96" spans="26:27" hidden="1">
      <c r="Z96" s="24"/>
      <c r="AA96" s="24"/>
    </row>
    <row r="97" spans="26:27" hidden="1">
      <c r="Z97" s="24"/>
      <c r="AA97" s="24"/>
    </row>
    <row r="98" spans="26:27" hidden="1">
      <c r="Z98" s="24"/>
      <c r="AA98" s="24"/>
    </row>
    <row r="99" spans="26:27" hidden="1">
      <c r="Z99" s="24"/>
      <c r="AA99" s="24"/>
    </row>
    <row r="100" spans="26:27" hidden="1">
      <c r="Z100" s="24"/>
      <c r="AA100" s="24"/>
    </row>
    <row r="101" spans="26:27" hidden="1">
      <c r="Z101" s="24"/>
      <c r="AA101" s="24"/>
    </row>
    <row r="102" spans="26:27" hidden="1">
      <c r="Z102" s="24"/>
      <c r="AA102" s="24"/>
    </row>
    <row r="103" spans="26:27" hidden="1">
      <c r="Z103" s="24"/>
      <c r="AA103" s="24"/>
    </row>
    <row r="104" spans="26:27" hidden="1">
      <c r="Z104" s="24"/>
      <c r="AA104" s="24"/>
    </row>
    <row r="105" spans="26:27" hidden="1">
      <c r="Z105" s="24"/>
      <c r="AA105" s="24"/>
    </row>
    <row r="106" spans="26:27" hidden="1">
      <c r="Z106" s="24"/>
      <c r="AA106" s="24"/>
    </row>
    <row r="107" spans="26:27" hidden="1">
      <c r="Z107" s="24"/>
      <c r="AA107" s="24"/>
    </row>
    <row r="108" spans="26:27" hidden="1">
      <c r="Z108" s="24"/>
      <c r="AA108" s="24"/>
    </row>
    <row r="109" spans="26:27" hidden="1">
      <c r="Z109" s="24"/>
      <c r="AA109" s="24"/>
    </row>
    <row r="110" spans="26:27" hidden="1">
      <c r="Z110" s="24"/>
      <c r="AA110" s="24"/>
    </row>
    <row r="111" spans="26:27" hidden="1">
      <c r="Z111" s="24"/>
      <c r="AA111" s="24"/>
    </row>
    <row r="112" spans="26:27" hidden="1">
      <c r="Z112" s="24"/>
      <c r="AA112" s="24"/>
    </row>
    <row r="113" spans="26:27" hidden="1">
      <c r="Z113" s="24"/>
      <c r="AA113" s="24"/>
    </row>
    <row r="114" spans="26:27" hidden="1">
      <c r="Z114" s="24"/>
      <c r="AA114" s="24"/>
    </row>
    <row r="115" spans="26:27" hidden="1">
      <c r="Z115" s="24"/>
      <c r="AA115" s="24"/>
    </row>
    <row r="116" spans="26:27" hidden="1">
      <c r="Z116" s="24"/>
      <c r="AA116" s="24"/>
    </row>
    <row r="117" spans="26:27" hidden="1">
      <c r="Z117" s="24"/>
      <c r="AA117" s="24"/>
    </row>
    <row r="118" spans="26:27" hidden="1">
      <c r="Z118" s="24"/>
      <c r="AA118" s="24"/>
    </row>
    <row r="119" spans="26:27" hidden="1">
      <c r="Z119" s="24"/>
      <c r="AA119" s="24"/>
    </row>
    <row r="120" spans="26:27" hidden="1">
      <c r="Z120" s="24"/>
      <c r="AA120" s="24"/>
    </row>
    <row r="121" spans="26:27" hidden="1">
      <c r="Z121" s="24"/>
      <c r="AA121" s="24"/>
    </row>
    <row r="122" spans="26:27" hidden="1">
      <c r="Z122" s="24"/>
      <c r="AA122" s="24"/>
    </row>
    <row r="123" spans="26:27" hidden="1">
      <c r="Z123" s="24"/>
      <c r="AA123" s="24"/>
    </row>
    <row r="124" spans="26:27" hidden="1">
      <c r="Z124" s="24"/>
      <c r="AA124" s="24"/>
    </row>
    <row r="125" spans="26:27" hidden="1">
      <c r="Z125" s="24"/>
      <c r="AA125" s="24"/>
    </row>
    <row r="126" spans="26:27" hidden="1">
      <c r="Z126" s="24"/>
      <c r="AA126" s="24"/>
    </row>
    <row r="127" spans="26:27" hidden="1">
      <c r="Z127" s="24"/>
      <c r="AA127" s="24"/>
    </row>
    <row r="128" spans="26:27" hidden="1">
      <c r="Z128" s="24"/>
      <c r="AA128" s="24"/>
    </row>
    <row r="129" spans="26:27" hidden="1">
      <c r="Z129" s="24"/>
      <c r="AA129" s="24"/>
    </row>
    <row r="130" spans="26:27" hidden="1">
      <c r="Z130" s="24"/>
      <c r="AA130" s="24"/>
    </row>
    <row r="131" spans="26:27" hidden="1">
      <c r="Z131" s="24"/>
      <c r="AA131" s="24"/>
    </row>
    <row r="132" spans="26:27" hidden="1">
      <c r="Z132" s="24"/>
      <c r="AA132" s="24"/>
    </row>
    <row r="133" spans="26:27" hidden="1">
      <c r="Z133" s="24"/>
      <c r="AA133" s="24"/>
    </row>
    <row r="134" spans="26:27" hidden="1">
      <c r="Z134" s="24"/>
      <c r="AA134" s="24"/>
    </row>
    <row r="135" spans="26:27" hidden="1">
      <c r="Z135" s="24"/>
      <c r="AA135" s="24"/>
    </row>
    <row r="136" spans="26:27" hidden="1">
      <c r="Z136" s="24"/>
      <c r="AA136" s="24"/>
    </row>
    <row r="137" spans="26:27" hidden="1">
      <c r="Z137" s="24"/>
      <c r="AA137" s="24"/>
    </row>
    <row r="138" spans="26:27" hidden="1">
      <c r="Z138" s="24"/>
      <c r="AA138" s="24"/>
    </row>
    <row r="139" spans="26:27" hidden="1">
      <c r="Z139" s="24"/>
      <c r="AA139" s="24"/>
    </row>
    <row r="140" spans="26:27" hidden="1">
      <c r="Z140" s="24"/>
      <c r="AA140" s="24"/>
    </row>
    <row r="141" spans="26:27" hidden="1">
      <c r="Z141" s="24"/>
      <c r="AA141" s="24"/>
    </row>
    <row r="142" spans="26:27" hidden="1">
      <c r="Z142" s="24"/>
      <c r="AA142" s="24"/>
    </row>
    <row r="143" spans="26:27" hidden="1">
      <c r="Z143" s="24"/>
      <c r="AA143" s="24"/>
    </row>
    <row r="144" spans="26:27" hidden="1">
      <c r="Z144" s="24"/>
      <c r="AA144" s="24"/>
    </row>
    <row r="145" spans="26:27" hidden="1">
      <c r="Z145" s="24"/>
      <c r="AA145" s="24"/>
    </row>
    <row r="146" spans="26:27" hidden="1">
      <c r="Z146" s="24"/>
      <c r="AA146" s="24"/>
    </row>
    <row r="147" spans="26:27" hidden="1">
      <c r="Z147" s="24"/>
      <c r="AA147" s="24"/>
    </row>
    <row r="148" spans="26:27" hidden="1">
      <c r="Z148" s="24"/>
      <c r="AA148" s="24"/>
    </row>
    <row r="149" spans="26:27" hidden="1">
      <c r="Z149" s="24"/>
      <c r="AA149" s="24"/>
    </row>
    <row r="150" spans="26:27" hidden="1">
      <c r="Z150" s="24"/>
      <c r="AA150" s="24"/>
    </row>
    <row r="151" spans="26:27" hidden="1">
      <c r="Z151" s="24"/>
      <c r="AA151" s="24"/>
    </row>
    <row r="152" spans="26:27" hidden="1">
      <c r="Z152" s="24"/>
      <c r="AA152" s="24"/>
    </row>
    <row r="153" spans="26:27" hidden="1">
      <c r="Z153" s="24"/>
      <c r="AA153" s="24"/>
    </row>
    <row r="154" spans="26:27" hidden="1">
      <c r="Z154" s="24"/>
      <c r="AA154" s="24"/>
    </row>
    <row r="155" spans="26:27" hidden="1">
      <c r="Z155" s="24"/>
      <c r="AA155" s="24"/>
    </row>
    <row r="156" spans="26:27" hidden="1">
      <c r="Z156" s="24"/>
      <c r="AA156" s="24"/>
    </row>
    <row r="157" spans="26:27" hidden="1">
      <c r="Z157" s="24"/>
      <c r="AA157" s="24"/>
    </row>
    <row r="158" spans="26:27" hidden="1">
      <c r="Z158" s="24"/>
      <c r="AA158" s="24"/>
    </row>
    <row r="159" spans="26:27" hidden="1">
      <c r="Z159" s="24"/>
      <c r="AA159" s="24"/>
    </row>
    <row r="160" spans="26:27" hidden="1">
      <c r="Z160" s="24"/>
      <c r="AA160" s="24"/>
    </row>
    <row r="161" spans="26:27" hidden="1">
      <c r="Z161" s="24"/>
      <c r="AA161" s="24"/>
    </row>
    <row r="162" spans="26:27" hidden="1">
      <c r="Z162" s="24"/>
      <c r="AA162" s="24"/>
    </row>
    <row r="163" spans="26:27" hidden="1">
      <c r="Z163" s="24"/>
      <c r="AA163" s="24"/>
    </row>
    <row r="164" spans="26:27" hidden="1">
      <c r="Z164" s="24"/>
      <c r="AA164" s="24"/>
    </row>
    <row r="165" spans="26:27" hidden="1">
      <c r="Z165" s="24"/>
      <c r="AA165" s="24"/>
    </row>
    <row r="166" spans="26:27" hidden="1">
      <c r="Z166" s="24"/>
      <c r="AA166" s="24"/>
    </row>
    <row r="167" spans="26:27" hidden="1">
      <c r="Z167" s="24"/>
      <c r="AA167" s="24"/>
    </row>
    <row r="168" spans="26:27" hidden="1">
      <c r="Z168" s="24"/>
      <c r="AA168" s="24"/>
    </row>
    <row r="169" spans="26:27" hidden="1">
      <c r="Z169" s="24"/>
      <c r="AA169" s="24"/>
    </row>
    <row r="170" spans="26:27" hidden="1">
      <c r="Z170" s="24"/>
      <c r="AA170" s="24"/>
    </row>
    <row r="171" spans="26:27" hidden="1">
      <c r="Z171" s="24"/>
      <c r="AA171" s="24"/>
    </row>
    <row r="172" spans="26:27" hidden="1">
      <c r="Z172" s="24"/>
      <c r="AA172" s="24"/>
    </row>
    <row r="173" spans="26:27" hidden="1">
      <c r="Z173" s="24"/>
      <c r="AA173" s="24"/>
    </row>
    <row r="174" spans="26:27" hidden="1">
      <c r="Z174" s="24"/>
      <c r="AA174" s="24"/>
    </row>
    <row r="175" spans="26:27" hidden="1">
      <c r="Z175" s="24"/>
      <c r="AA175" s="24"/>
    </row>
    <row r="176" spans="26:27" hidden="1">
      <c r="Z176" s="24"/>
      <c r="AA176" s="24"/>
    </row>
    <row r="177" spans="26:27" hidden="1">
      <c r="Z177" s="24"/>
      <c r="AA177" s="24"/>
    </row>
    <row r="178" spans="26:27" hidden="1">
      <c r="Z178" s="24"/>
      <c r="AA178" s="24"/>
    </row>
    <row r="179" spans="26:27" hidden="1">
      <c r="Z179" s="24"/>
      <c r="AA179" s="24"/>
    </row>
    <row r="180" spans="26:27" hidden="1">
      <c r="Z180" s="24"/>
      <c r="AA180" s="24"/>
    </row>
    <row r="181" spans="26:27" hidden="1">
      <c r="Z181" s="24"/>
      <c r="AA181" s="24"/>
    </row>
    <row r="182" spans="26:27" hidden="1">
      <c r="Z182" s="24"/>
      <c r="AA182" s="24"/>
    </row>
    <row r="183" spans="26:27" hidden="1">
      <c r="Z183" s="24"/>
      <c r="AA183" s="24"/>
    </row>
    <row r="184" spans="26:27" hidden="1">
      <c r="Z184" s="24"/>
      <c r="AA184" s="24"/>
    </row>
    <row r="185" spans="26:27" hidden="1">
      <c r="Z185" s="24"/>
      <c r="AA185" s="24"/>
    </row>
    <row r="186" spans="26:27" hidden="1">
      <c r="Z186" s="24"/>
      <c r="AA186" s="24"/>
    </row>
    <row r="187" spans="26:27" hidden="1">
      <c r="Z187" s="24"/>
      <c r="AA187" s="24"/>
    </row>
    <row r="188" spans="26:27" hidden="1">
      <c r="Z188" s="24"/>
      <c r="AA188" s="24"/>
    </row>
    <row r="189" spans="26:27" hidden="1">
      <c r="Z189" s="24"/>
      <c r="AA189" s="24"/>
    </row>
    <row r="190" spans="26:27" hidden="1">
      <c r="Z190" s="24"/>
      <c r="AA190" s="24"/>
    </row>
    <row r="191" spans="26:27" hidden="1">
      <c r="Z191" s="24"/>
      <c r="AA191" s="24"/>
    </row>
    <row r="192" spans="26:27" hidden="1">
      <c r="Z192" s="24"/>
      <c r="AA192" s="24"/>
    </row>
    <row r="193" spans="26:27" hidden="1">
      <c r="Z193" s="24"/>
      <c r="AA193" s="24"/>
    </row>
    <row r="194" spans="26:27" hidden="1">
      <c r="Z194" s="24"/>
      <c r="AA194" s="24"/>
    </row>
    <row r="195" spans="26:27" hidden="1">
      <c r="Z195" s="24"/>
      <c r="AA195" s="24"/>
    </row>
    <row r="196" spans="26:27" hidden="1">
      <c r="Z196" s="24"/>
      <c r="AA196" s="24"/>
    </row>
    <row r="197" spans="26:27" hidden="1">
      <c r="Z197" s="24"/>
      <c r="AA197" s="24"/>
    </row>
    <row r="198" spans="26:27" hidden="1">
      <c r="Z198" s="24"/>
      <c r="AA198" s="24"/>
    </row>
    <row r="199" spans="26:27" hidden="1">
      <c r="Z199" s="24"/>
      <c r="AA199" s="24"/>
    </row>
    <row r="200" spans="26:27" hidden="1">
      <c r="Z200" s="24"/>
      <c r="AA200" s="24"/>
    </row>
    <row r="201" spans="26:27" hidden="1">
      <c r="Z201" s="24"/>
      <c r="AA201" s="24"/>
    </row>
    <row r="202" spans="26:27" hidden="1">
      <c r="Z202" s="24"/>
      <c r="AA202" s="24"/>
    </row>
    <row r="203" spans="26:27" hidden="1">
      <c r="Z203" s="24"/>
      <c r="AA203" s="24"/>
    </row>
    <row r="204" spans="26:27" hidden="1">
      <c r="Z204" s="24"/>
      <c r="AA204" s="24"/>
    </row>
    <row r="205" spans="26:27" hidden="1">
      <c r="Z205" s="24"/>
      <c r="AA205" s="24"/>
    </row>
    <row r="206" spans="26:27" hidden="1">
      <c r="Z206" s="24"/>
      <c r="AA206" s="24"/>
    </row>
    <row r="207" spans="26:27" hidden="1">
      <c r="Z207" s="24"/>
      <c r="AA207" s="24"/>
    </row>
    <row r="208" spans="26:27" hidden="1">
      <c r="Z208" s="24"/>
      <c r="AA208" s="24"/>
    </row>
    <row r="209" spans="26:27" hidden="1">
      <c r="Z209" s="24"/>
      <c r="AA209" s="24"/>
    </row>
    <row r="210" spans="26:27" hidden="1">
      <c r="Z210" s="24"/>
      <c r="AA210" s="24"/>
    </row>
    <row r="211" spans="26:27" hidden="1">
      <c r="Z211" s="24"/>
      <c r="AA211" s="24"/>
    </row>
    <row r="212" spans="26:27" hidden="1">
      <c r="Z212" s="24"/>
      <c r="AA212" s="24"/>
    </row>
    <row r="213" spans="26:27" hidden="1">
      <c r="Z213" s="24"/>
      <c r="AA213" s="24"/>
    </row>
    <row r="214" spans="26:27" hidden="1">
      <c r="Z214" s="24"/>
      <c r="AA214" s="24"/>
    </row>
    <row r="215" spans="26:27" hidden="1">
      <c r="Z215" s="24"/>
      <c r="AA215" s="24"/>
    </row>
    <row r="216" spans="26:27" hidden="1">
      <c r="Z216" s="24"/>
      <c r="AA216" s="24"/>
    </row>
    <row r="217" spans="26:27" hidden="1">
      <c r="Z217" s="24"/>
      <c r="AA217" s="24"/>
    </row>
    <row r="218" spans="26:27" hidden="1">
      <c r="Z218" s="24"/>
      <c r="AA218" s="24"/>
    </row>
    <row r="219" spans="26:27" hidden="1">
      <c r="Z219" s="24"/>
      <c r="AA219" s="24"/>
    </row>
    <row r="220" spans="26:27" hidden="1">
      <c r="Z220" s="24"/>
      <c r="AA220" s="24"/>
    </row>
    <row r="221" spans="26:27" hidden="1">
      <c r="Z221" s="24"/>
      <c r="AA221" s="24"/>
    </row>
    <row r="222" spans="26:27" hidden="1">
      <c r="Z222" s="24"/>
      <c r="AA222" s="24"/>
    </row>
    <row r="223" spans="26:27" hidden="1">
      <c r="Z223" s="24"/>
      <c r="AA223" s="24"/>
    </row>
    <row r="224" spans="26:27" hidden="1">
      <c r="Z224" s="24"/>
      <c r="AA224" s="24"/>
    </row>
    <row r="225" spans="26:27" hidden="1">
      <c r="Z225" s="24"/>
      <c r="AA225" s="24"/>
    </row>
    <row r="226" spans="26:27" hidden="1">
      <c r="Z226" s="24"/>
      <c r="AA226" s="24"/>
    </row>
    <row r="227" spans="26:27" hidden="1">
      <c r="Z227" s="24"/>
      <c r="AA227" s="24"/>
    </row>
    <row r="228" spans="26:27" hidden="1">
      <c r="Z228" s="24"/>
      <c r="AA228" s="24"/>
    </row>
    <row r="229" spans="26:27" hidden="1">
      <c r="Z229" s="24"/>
      <c r="AA229" s="24"/>
    </row>
    <row r="230" spans="26:27" hidden="1">
      <c r="Z230" s="24"/>
      <c r="AA230" s="24"/>
    </row>
    <row r="231" spans="26:27" hidden="1">
      <c r="Z231" s="24"/>
      <c r="AA231" s="24"/>
    </row>
    <row r="232" spans="26:27" hidden="1">
      <c r="Z232" s="24"/>
      <c r="AA232" s="24"/>
    </row>
    <row r="233" spans="26:27" hidden="1">
      <c r="Z233" s="24"/>
      <c r="AA233" s="24"/>
    </row>
    <row r="234" spans="26:27" hidden="1">
      <c r="Z234" s="24"/>
      <c r="AA234" s="24"/>
    </row>
    <row r="235" spans="26:27" hidden="1">
      <c r="Z235" s="24"/>
      <c r="AA235" s="24"/>
    </row>
    <row r="236" spans="26:27" hidden="1">
      <c r="Z236" s="24"/>
      <c r="AA236" s="24"/>
    </row>
    <row r="237" spans="26:27" hidden="1">
      <c r="Z237" s="24"/>
      <c r="AA237" s="24"/>
    </row>
    <row r="238" spans="26:27" hidden="1">
      <c r="Z238" s="24"/>
      <c r="AA238" s="24"/>
    </row>
    <row r="239" spans="26:27" hidden="1">
      <c r="Z239" s="24"/>
      <c r="AA239" s="24"/>
    </row>
    <row r="240" spans="26:27" hidden="1">
      <c r="Z240" s="24"/>
      <c r="AA240" s="24"/>
    </row>
    <row r="241" spans="26:27" hidden="1">
      <c r="Z241" s="24"/>
      <c r="AA241" s="24"/>
    </row>
    <row r="242" spans="26:27" hidden="1">
      <c r="Z242" s="24"/>
      <c r="AA242" s="24"/>
    </row>
    <row r="243" spans="26:27" hidden="1">
      <c r="Z243" s="24"/>
      <c r="AA243" s="24"/>
    </row>
    <row r="244" spans="26:27" hidden="1">
      <c r="Z244" s="24"/>
      <c r="AA244" s="24"/>
    </row>
    <row r="245" spans="26:27" hidden="1">
      <c r="Z245" s="24"/>
      <c r="AA245" s="24"/>
    </row>
    <row r="246" spans="26:27" hidden="1">
      <c r="Z246" s="24"/>
      <c r="AA246" s="24"/>
    </row>
    <row r="247" spans="26:27" hidden="1">
      <c r="Z247" s="24"/>
      <c r="AA247" s="24"/>
    </row>
    <row r="248" spans="26:27" hidden="1">
      <c r="Z248" s="24"/>
      <c r="AA248" s="24"/>
    </row>
    <row r="249" spans="26:27" hidden="1">
      <c r="Z249" s="24"/>
      <c r="AA249" s="24"/>
    </row>
    <row r="250" spans="26:27" hidden="1">
      <c r="Z250" s="24"/>
      <c r="AA250" s="24"/>
    </row>
    <row r="251" spans="26:27" hidden="1">
      <c r="Z251" s="24"/>
      <c r="AA251" s="24"/>
    </row>
    <row r="252" spans="26:27" hidden="1">
      <c r="Z252" s="24"/>
      <c r="AA252" s="24"/>
    </row>
    <row r="253" spans="26:27" hidden="1">
      <c r="Z253" s="24"/>
      <c r="AA253" s="24"/>
    </row>
    <row r="254" spans="26:27" hidden="1">
      <c r="Z254" s="24"/>
      <c r="AA254" s="24"/>
    </row>
    <row r="255" spans="26:27" hidden="1">
      <c r="Z255" s="24"/>
      <c r="AA255" s="24"/>
    </row>
    <row r="256" spans="26:27" hidden="1">
      <c r="Z256" s="24"/>
      <c r="AA256" s="24"/>
    </row>
    <row r="257" spans="26:27" hidden="1">
      <c r="Z257" s="24"/>
      <c r="AA257" s="24"/>
    </row>
    <row r="258" spans="26:27" hidden="1">
      <c r="Z258" s="24"/>
      <c r="AA258" s="24"/>
    </row>
    <row r="259" spans="26:27" hidden="1">
      <c r="Z259" s="24"/>
      <c r="AA259" s="24"/>
    </row>
    <row r="260" spans="26:27" hidden="1">
      <c r="Z260" s="24"/>
      <c r="AA260" s="24"/>
    </row>
    <row r="261" spans="26:27" hidden="1">
      <c r="Z261" s="24"/>
      <c r="AA261" s="24"/>
    </row>
    <row r="262" spans="26:27" hidden="1">
      <c r="Z262" s="24"/>
      <c r="AA262" s="24"/>
    </row>
    <row r="263" spans="26:27" hidden="1">
      <c r="Z263" s="24"/>
      <c r="AA263" s="24"/>
    </row>
    <row r="264" spans="26:27" hidden="1">
      <c r="Z264" s="24"/>
      <c r="AA264" s="24"/>
    </row>
    <row r="265" spans="26:27" hidden="1">
      <c r="Z265" s="24"/>
      <c r="AA265" s="24"/>
    </row>
    <row r="266" spans="26:27" hidden="1">
      <c r="Z266" s="24"/>
      <c r="AA266" s="24"/>
    </row>
    <row r="267" spans="26:27" hidden="1">
      <c r="Z267" s="24"/>
      <c r="AA267" s="24"/>
    </row>
    <row r="268" spans="26:27" hidden="1">
      <c r="Z268" s="24"/>
      <c r="AA268" s="24"/>
    </row>
    <row r="269" spans="26:27" hidden="1">
      <c r="Z269" s="24"/>
      <c r="AA269" s="24"/>
    </row>
    <row r="270" spans="26:27" hidden="1">
      <c r="Z270" s="24"/>
      <c r="AA270" s="24"/>
    </row>
    <row r="271" spans="26:27" hidden="1">
      <c r="Z271" s="24"/>
      <c r="AA271" s="24"/>
    </row>
    <row r="272" spans="26:27" hidden="1">
      <c r="Z272" s="24"/>
      <c r="AA272" s="24"/>
    </row>
    <row r="273" spans="26:27" hidden="1">
      <c r="Z273" s="24"/>
      <c r="AA273" s="24"/>
    </row>
    <row r="274" spans="26:27" hidden="1">
      <c r="Z274" s="24"/>
      <c r="AA274" s="24"/>
    </row>
    <row r="275" spans="26:27" hidden="1">
      <c r="Z275" s="24"/>
      <c r="AA275" s="24"/>
    </row>
    <row r="276" spans="26:27" hidden="1">
      <c r="Z276" s="24"/>
      <c r="AA276" s="24"/>
    </row>
    <row r="277" spans="26:27" hidden="1">
      <c r="Z277" s="24"/>
      <c r="AA277" s="24"/>
    </row>
    <row r="278" spans="26:27" hidden="1">
      <c r="Z278" s="24"/>
      <c r="AA278" s="24"/>
    </row>
    <row r="279" spans="26:27" hidden="1">
      <c r="Z279" s="24"/>
      <c r="AA279" s="24"/>
    </row>
    <row r="280" spans="26:27" hidden="1">
      <c r="Z280" s="24"/>
      <c r="AA280" s="24"/>
    </row>
  </sheetData>
  <sheetProtection algorithmName="SHA-512" hashValue="3yEGLXRtiFcpuEZZW7gEJgc0KiDGju53ABTgUonsa24eFsdCaRxeWRNBM/25SeRoMRinNOZL3YEf0FdWY3acjQ==" saltValue="sXhy9Qb5s+AN9yvI3al+DA==" spinCount="100000" sheet="1" objects="1" scenarios="1"/>
  <mergeCells count="57">
    <mergeCell ref="C17:D17"/>
    <mergeCell ref="C18:D18"/>
    <mergeCell ref="C19:D19"/>
    <mergeCell ref="H19:I19"/>
    <mergeCell ref="A23:J23"/>
    <mergeCell ref="M1:S1"/>
    <mergeCell ref="O9:R9"/>
    <mergeCell ref="M20:R20"/>
    <mergeCell ref="P53:R53"/>
    <mergeCell ref="Q39:Q40"/>
    <mergeCell ref="O28:R28"/>
    <mergeCell ref="O29:R29"/>
    <mergeCell ref="O30:R30"/>
    <mergeCell ref="O31:R31"/>
    <mergeCell ref="M42:P44"/>
    <mergeCell ref="O32:R32"/>
    <mergeCell ref="O33:R33"/>
    <mergeCell ref="O34:R34"/>
    <mergeCell ref="O35:R35"/>
    <mergeCell ref="O10:R10"/>
    <mergeCell ref="M3:R3"/>
    <mergeCell ref="A10:E10"/>
    <mergeCell ref="A14:C14"/>
    <mergeCell ref="D14:G14"/>
    <mergeCell ref="A9:J9"/>
    <mergeCell ref="O4:R4"/>
    <mergeCell ref="O5:R5"/>
    <mergeCell ref="O6:R6"/>
    <mergeCell ref="O7:R7"/>
    <mergeCell ref="O8:R8"/>
    <mergeCell ref="O21:R21"/>
    <mergeCell ref="Y12:AA12"/>
    <mergeCell ref="O14:R14"/>
    <mergeCell ref="O15:R15"/>
    <mergeCell ref="O16:R16"/>
    <mergeCell ref="O17:R17"/>
    <mergeCell ref="P54:R55"/>
    <mergeCell ref="M46:R49"/>
    <mergeCell ref="Q42:Q44"/>
    <mergeCell ref="O11:R11"/>
    <mergeCell ref="O12:R12"/>
    <mergeCell ref="O13:R13"/>
    <mergeCell ref="O22:R22"/>
    <mergeCell ref="O23:R23"/>
    <mergeCell ref="O24:R24"/>
    <mergeCell ref="O25:R25"/>
    <mergeCell ref="O26:R26"/>
    <mergeCell ref="O27:R27"/>
    <mergeCell ref="O18:R18"/>
    <mergeCell ref="R42:R44"/>
    <mergeCell ref="R39:R40"/>
    <mergeCell ref="M39:P40"/>
    <mergeCell ref="A41:D41"/>
    <mergeCell ref="A47:D47"/>
    <mergeCell ref="G47:J47"/>
    <mergeCell ref="A48:D49"/>
    <mergeCell ref="G48:J48"/>
  </mergeCells>
  <conditionalFormatting sqref="E40:J40 E50:J59 E60:F60">
    <cfRule type="expression" dxfId="12" priority="1">
      <formula>E40&lt;&gt;""</formula>
    </cfRule>
  </conditionalFormatting>
  <conditionalFormatting sqref="M36:R36 M37:O37 L37:L57 E39:F39 K41:K61 M50:O50 M51:R51 M52:N53">
    <cfRule type="expression" dxfId="11" priority="2">
      <formula>E36&lt;&gt;""</formula>
    </cfRule>
  </conditionalFormatting>
  <pageMargins left="0.25" right="0.25" top="0.75" bottom="0.75" header="0.3" footer="0.3"/>
  <pageSetup paperSize="9" scale="78" fitToHeight="0" orientation="portrait" r:id="rId1"/>
  <rowBreaks count="1" manualBreakCount="1">
    <brk id="58" max="9" man="1"/>
  </rowBreaks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Dane!$F$2:$F$3</xm:f>
          </x14:formula1>
          <xm:sqref>D14:G14</xm:sqref>
        </x14:dataValidation>
        <x14:dataValidation type="list" allowBlank="1" showInputMessage="1" showErrorMessage="1" xr:uid="{00000000-0002-0000-0100-000001000000}">
          <x14:formula1>
            <xm:f>Dane!$E$2:$E$33</xm:f>
          </x14:formula1>
          <xm:sqref>J14</xm:sqref>
        </x14:dataValidation>
        <x14:dataValidation type="list" allowBlank="1" showInputMessage="1" showErrorMessage="1" xr:uid="{00000000-0002-0000-0100-000002000000}">
          <x14:formula1>
            <xm:f>Dane!$D$2:$D$13</xm:f>
          </x14:formula1>
          <xm:sqref>D25:D36</xm:sqref>
        </x14:dataValidation>
        <x14:dataValidation type="list" allowBlank="1" showInputMessage="1" showErrorMessage="1" xr:uid="{00000000-0002-0000-0100-000003000000}">
          <x14:formula1>
            <xm:f>Dane!$B$2:$B$21</xm:f>
          </x14:formula1>
          <xm:sqref>B25:B36</xm:sqref>
        </x14:dataValidation>
        <x14:dataValidation type="list" allowBlank="1" showInputMessage="1" showErrorMessage="1" xr:uid="{00000000-0002-0000-0100-000005000000}">
          <x14:formula1>
            <xm:f>Dane!$C$2:$C$65</xm:f>
          </x14:formula1>
          <xm:sqref>C25:C36</xm:sqref>
        </x14:dataValidation>
        <x14:dataValidation type="list" allowBlank="1" showInputMessage="1" showErrorMessage="1" xr:uid="{00000000-0002-0000-0100-000006000000}">
          <x14:formula1>
            <xm:f>Dane!$L$2:$L$22</xm:f>
          </x14:formula1>
          <xm:sqref>E25:E36</xm:sqref>
        </x14:dataValidation>
        <x14:dataValidation type="list" allowBlank="1" showInputMessage="1" showErrorMessage="1" xr:uid="{00000000-0002-0000-0100-000007000000}">
          <x14:formula1>
            <xm:f>Dane!$A$2:$A$30</xm:f>
          </x14:formula1>
          <xm:sqref>F25:F36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63"/>
  <sheetViews>
    <sheetView zoomScaleNormal="100" workbookViewId="0">
      <selection activeCell="D14" sqref="D14:G14"/>
    </sheetView>
  </sheetViews>
  <sheetFormatPr defaultColWidth="0" defaultRowHeight="15" zeroHeight="1"/>
  <cols>
    <col min="1" max="1" width="5.5703125" style="12" customWidth="1"/>
    <col min="2" max="2" width="8" style="12" customWidth="1"/>
    <col min="3" max="3" width="7.85546875" style="12" bestFit="1" customWidth="1"/>
    <col min="4" max="4" width="8.42578125" style="12" bestFit="1" customWidth="1"/>
    <col min="5" max="5" width="16.140625" style="12" customWidth="1"/>
    <col min="6" max="6" width="10.5703125" style="12" customWidth="1"/>
    <col min="7" max="7" width="12.7109375" style="12" customWidth="1"/>
    <col min="8" max="8" width="15.140625" style="12" customWidth="1"/>
    <col min="9" max="9" width="14.85546875" style="12" customWidth="1"/>
    <col min="10" max="10" width="16" style="12" customWidth="1"/>
    <col min="11" max="11" width="7" style="12" customWidth="1"/>
    <col min="12" max="12" width="6" style="12" customWidth="1"/>
    <col min="13" max="13" width="14.85546875" style="12" customWidth="1"/>
    <col min="14" max="14" width="12.85546875" style="12" customWidth="1"/>
    <col min="15" max="15" width="28.28515625" style="12" customWidth="1"/>
    <col min="16" max="16" width="19.7109375" style="12" customWidth="1"/>
    <col min="17" max="17" width="18.85546875" style="12" customWidth="1"/>
    <col min="18" max="18" width="7.7109375" style="12" customWidth="1"/>
    <col min="19" max="19" width="5" style="12" customWidth="1"/>
    <col min="20" max="26" width="9.140625" style="12" hidden="1" customWidth="1"/>
    <col min="27" max="27" width="9.85546875" style="12" hidden="1" customWidth="1"/>
    <col min="28" max="28" width="8.28515625" style="12" hidden="1" customWidth="1"/>
    <col min="29" max="29" width="12.7109375" style="12" hidden="1" customWidth="1"/>
    <col min="30" max="30" width="11.7109375" style="12" hidden="1" customWidth="1"/>
    <col min="31" max="32" width="9.140625" style="12" hidden="1" customWidth="1"/>
    <col min="33" max="16384" width="9.140625" style="12" hidden="1"/>
  </cols>
  <sheetData>
    <row r="1" spans="1:32" ht="23.25">
      <c r="A1"/>
      <c r="H1" s="13"/>
      <c r="I1" s="14" t="str">
        <f ca="1">H14&amp;"/"&amp;G10&amp;"/"&amp;J14&amp;"/"</f>
        <v>B/2024//</v>
      </c>
      <c r="K1" s="15"/>
      <c r="M1" s="106" t="s">
        <v>328</v>
      </c>
      <c r="N1" s="106"/>
      <c r="O1" s="106"/>
      <c r="P1" s="106"/>
      <c r="Q1" s="106"/>
      <c r="R1" s="106"/>
      <c r="S1" s="106"/>
      <c r="T1" s="106"/>
    </row>
    <row r="2" spans="1:32"/>
    <row r="3" spans="1:32">
      <c r="M3" s="101" t="s">
        <v>329</v>
      </c>
      <c r="N3" s="101"/>
      <c r="O3" s="101"/>
      <c r="P3" s="101"/>
      <c r="Q3" s="101"/>
      <c r="R3" s="101"/>
    </row>
    <row r="4" spans="1:32">
      <c r="M4" s="40" t="s">
        <v>0</v>
      </c>
      <c r="N4" s="40" t="s">
        <v>1</v>
      </c>
      <c r="O4" s="101" t="s">
        <v>330</v>
      </c>
      <c r="P4" s="101"/>
      <c r="Q4" s="101"/>
      <c r="R4" s="101"/>
    </row>
    <row r="5" spans="1:32">
      <c r="I5" s="12" t="s">
        <v>331</v>
      </c>
      <c r="J5" s="17">
        <f ca="1">TODAY()</f>
        <v>45366</v>
      </c>
      <c r="M5" s="66"/>
      <c r="N5" s="66"/>
      <c r="O5" s="95"/>
      <c r="P5" s="96"/>
      <c r="Q5" s="96"/>
      <c r="R5" s="97"/>
    </row>
    <row r="6" spans="1:32">
      <c r="A6" s="13"/>
      <c r="B6" s="13"/>
      <c r="C6" s="13"/>
      <c r="D6" s="13"/>
      <c r="E6" s="13"/>
      <c r="F6" s="13"/>
      <c r="G6" s="13"/>
      <c r="M6" s="67"/>
      <c r="N6" s="67"/>
      <c r="O6" s="95"/>
      <c r="P6" s="96"/>
      <c r="Q6" s="96"/>
      <c r="R6" s="97"/>
    </row>
    <row r="7" spans="1:32" ht="15" customHeight="1">
      <c r="A7" s="13"/>
      <c r="B7" s="13"/>
      <c r="C7" s="13"/>
      <c r="D7" s="13"/>
      <c r="E7" s="13"/>
      <c r="F7" s="13"/>
      <c r="G7" s="13"/>
      <c r="L7" s="18"/>
      <c r="M7" s="68"/>
      <c r="N7" s="68"/>
      <c r="O7" s="89"/>
      <c r="P7" s="90"/>
      <c r="Q7" s="90"/>
      <c r="R7" s="91"/>
    </row>
    <row r="8" spans="1:32" ht="15" customHeight="1">
      <c r="L8" s="19"/>
      <c r="M8" s="68"/>
      <c r="N8" s="68"/>
      <c r="O8" s="89"/>
      <c r="P8" s="90"/>
      <c r="Q8" s="90"/>
      <c r="R8" s="91"/>
    </row>
    <row r="9" spans="1:32" ht="27.75" customHeight="1">
      <c r="A9" s="105" t="s">
        <v>332</v>
      </c>
      <c r="B9" s="105"/>
      <c r="C9" s="105"/>
      <c r="D9" s="105"/>
      <c r="E9" s="105"/>
      <c r="F9" s="105"/>
      <c r="G9" s="105"/>
      <c r="H9" s="105"/>
      <c r="I9" s="105"/>
      <c r="J9" s="105"/>
      <c r="M9" s="68"/>
      <c r="N9" s="68"/>
      <c r="O9" s="89"/>
      <c r="P9" s="90"/>
      <c r="Q9" s="90"/>
      <c r="R9" s="91"/>
    </row>
    <row r="10" spans="1:32" ht="18.75">
      <c r="A10" s="103" t="s">
        <v>333</v>
      </c>
      <c r="B10" s="103"/>
      <c r="C10" s="103"/>
      <c r="D10" s="103"/>
      <c r="E10" s="103"/>
      <c r="F10" s="53"/>
      <c r="G10" s="54">
        <f ca="1">YEAR(J5)</f>
        <v>2024</v>
      </c>
      <c r="H10" s="20" t="s">
        <v>334</v>
      </c>
      <c r="I10" s="20"/>
      <c r="J10" s="20"/>
      <c r="M10" s="68"/>
      <c r="N10" s="68"/>
      <c r="O10" s="89"/>
      <c r="P10" s="90"/>
      <c r="Q10" s="90"/>
      <c r="R10" s="91"/>
    </row>
    <row r="11" spans="1:32">
      <c r="M11" s="68"/>
      <c r="N11" s="68"/>
      <c r="O11" s="89"/>
      <c r="P11" s="90"/>
      <c r="Q11" s="90"/>
      <c r="R11" s="91"/>
    </row>
    <row r="12" spans="1:32">
      <c r="A12" s="35"/>
      <c r="B12" s="35"/>
      <c r="C12" s="35"/>
      <c r="D12" s="35"/>
      <c r="E12" s="35"/>
      <c r="F12" s="35"/>
      <c r="G12" s="13"/>
      <c r="M12" s="68"/>
      <c r="N12" s="68"/>
      <c r="O12" s="89"/>
      <c r="P12" s="90"/>
      <c r="Q12" s="90"/>
      <c r="R12" s="91"/>
      <c r="AC12" s="21"/>
      <c r="AD12" s="102"/>
      <c r="AE12" s="102"/>
      <c r="AF12" s="102"/>
    </row>
    <row r="13" spans="1:32" ht="15.75" thickBot="1">
      <c r="M13" s="68"/>
      <c r="N13" s="68"/>
      <c r="O13" s="89"/>
      <c r="P13" s="90"/>
      <c r="Q13" s="90"/>
      <c r="R13" s="91"/>
      <c r="AD13" s="13"/>
      <c r="AE13" s="13"/>
      <c r="AF13" s="13"/>
    </row>
    <row r="14" spans="1:32" ht="16.5" thickBot="1">
      <c r="A14" s="84" t="s">
        <v>335</v>
      </c>
      <c r="B14" s="84"/>
      <c r="C14" s="84"/>
      <c r="D14" s="104" t="s">
        <v>8</v>
      </c>
      <c r="E14" s="104"/>
      <c r="F14" s="104"/>
      <c r="G14" s="104"/>
      <c r="H14" s="36" t="str">
        <f>IF(D14="środki budżetowe","B","P")</f>
        <v>B</v>
      </c>
      <c r="I14" s="12" t="s">
        <v>336</v>
      </c>
      <c r="J14" s="23"/>
      <c r="M14" s="69"/>
      <c r="N14" s="69"/>
      <c r="O14" s="89"/>
      <c r="P14" s="90"/>
      <c r="Q14" s="90"/>
      <c r="R14" s="91"/>
      <c r="AD14" s="37"/>
      <c r="AE14" s="24"/>
      <c r="AF14" s="24"/>
    </row>
    <row r="15" spans="1:32">
      <c r="M15" s="68"/>
      <c r="N15" s="68"/>
      <c r="O15" s="89"/>
      <c r="P15" s="90"/>
      <c r="Q15" s="90"/>
      <c r="R15" s="91"/>
      <c r="AD15" s="37"/>
      <c r="AE15" s="24"/>
      <c r="AF15" s="24"/>
    </row>
    <row r="16" spans="1:32">
      <c r="L16" s="25"/>
      <c r="M16" s="68"/>
      <c r="N16" s="68"/>
      <c r="O16" s="89"/>
      <c r="P16" s="90"/>
      <c r="Q16" s="90"/>
      <c r="R16" s="91"/>
      <c r="AD16" s="37"/>
      <c r="AE16" s="24"/>
      <c r="AF16" s="24"/>
    </row>
    <row r="17" spans="1:32">
      <c r="M17" s="68"/>
      <c r="N17" s="68"/>
      <c r="O17" s="89"/>
      <c r="P17" s="90"/>
      <c r="Q17" s="90"/>
      <c r="R17" s="91"/>
      <c r="AD17" s="37"/>
      <c r="AE17" s="24"/>
      <c r="AF17" s="24"/>
    </row>
    <row r="18" spans="1:32">
      <c r="C18" s="114" t="s">
        <v>337</v>
      </c>
      <c r="D18" s="115"/>
      <c r="E18" s="26">
        <f>SUM(H28:H39)</f>
        <v>0</v>
      </c>
      <c r="F18" s="61"/>
      <c r="M18" s="70"/>
      <c r="N18" s="70"/>
      <c r="O18" s="98"/>
      <c r="P18" s="99"/>
      <c r="Q18" s="99"/>
      <c r="R18" s="100"/>
      <c r="AD18" s="37"/>
      <c r="AE18" s="24"/>
      <c r="AF18" s="24"/>
    </row>
    <row r="19" spans="1:32">
      <c r="C19" s="114" t="s">
        <v>338</v>
      </c>
      <c r="D19" s="115"/>
      <c r="E19" s="26">
        <f>SUM(I28:I39)</f>
        <v>0</v>
      </c>
      <c r="F19" s="61"/>
      <c r="K19" s="13"/>
      <c r="M19" s="21"/>
      <c r="N19" s="21"/>
      <c r="O19" s="21"/>
      <c r="P19" s="21"/>
      <c r="Q19" s="21"/>
      <c r="R19" s="21"/>
      <c r="AD19" s="37"/>
      <c r="AE19" s="24"/>
      <c r="AF19" s="24"/>
    </row>
    <row r="20" spans="1:32">
      <c r="C20" s="109" t="s">
        <v>339</v>
      </c>
      <c r="D20" s="110"/>
      <c r="E20" s="27">
        <f>E19-E18</f>
        <v>0</v>
      </c>
      <c r="F20" s="81"/>
      <c r="H20" s="109" t="str">
        <f>IF(E20+AA34+Z36+W36=0,"WNIOSEK POPRAWNY","WNIOSEK BŁĘDNY!")</f>
        <v>WNIOSEK POPRAWNY</v>
      </c>
      <c r="I20" s="112"/>
      <c r="J20" s="110"/>
      <c r="L20" s="25"/>
      <c r="M20" s="101" t="s">
        <v>340</v>
      </c>
      <c r="N20" s="101"/>
      <c r="O20" s="101"/>
      <c r="P20" s="101"/>
      <c r="Q20" s="101"/>
      <c r="R20" s="101"/>
      <c r="AD20" s="37"/>
      <c r="AE20" s="24"/>
      <c r="AF20" s="24"/>
    </row>
    <row r="21" spans="1:32" s="13" customFormat="1">
      <c r="A21" s="12"/>
      <c r="B21" s="12"/>
      <c r="C21" s="25"/>
      <c r="D21" s="25"/>
      <c r="E21" s="38"/>
      <c r="F21" s="38"/>
      <c r="G21" s="12"/>
      <c r="H21" s="25"/>
      <c r="I21" s="25"/>
      <c r="J21" s="25"/>
      <c r="M21" s="40" t="s">
        <v>0</v>
      </c>
      <c r="N21" s="40" t="s">
        <v>1</v>
      </c>
      <c r="O21" s="101" t="s">
        <v>330</v>
      </c>
      <c r="P21" s="101"/>
      <c r="Q21" s="101"/>
      <c r="R21" s="101"/>
      <c r="AB21" s="12"/>
      <c r="AC21" s="12"/>
      <c r="AD21" s="37"/>
      <c r="AE21" s="24"/>
      <c r="AF21" s="24"/>
    </row>
    <row r="22" spans="1:32" ht="15.75" thickBot="1">
      <c r="K22" s="21"/>
      <c r="L22" s="39"/>
      <c r="M22" s="71"/>
      <c r="N22" s="72"/>
      <c r="O22" s="92"/>
      <c r="P22" s="93"/>
      <c r="Q22" s="93"/>
      <c r="R22" s="94"/>
      <c r="AA22" s="12">
        <f t="shared" ref="AA22:AA33" si="0">IF(J28&lt;0,1,0)</f>
        <v>0</v>
      </c>
      <c r="AD22" s="37"/>
      <c r="AE22" s="24"/>
      <c r="AF22" s="24"/>
    </row>
    <row r="23" spans="1:32" ht="16.5" thickBot="1">
      <c r="B23" s="113" t="s">
        <v>362</v>
      </c>
      <c r="C23" s="113"/>
      <c r="D23" s="113"/>
      <c r="E23" s="113"/>
      <c r="F23" s="57"/>
      <c r="G23" s="23"/>
      <c r="K23" s="21"/>
      <c r="L23" s="21"/>
      <c r="M23" s="67"/>
      <c r="N23" s="67"/>
      <c r="O23" s="95"/>
      <c r="P23" s="96"/>
      <c r="Q23" s="96"/>
      <c r="R23" s="97"/>
      <c r="U23" s="12" t="s">
        <v>351</v>
      </c>
      <c r="V23" s="12" t="s">
        <v>352</v>
      </c>
      <c r="W23" s="12" t="s">
        <v>363</v>
      </c>
      <c r="X23" s="13" t="s">
        <v>341</v>
      </c>
      <c r="Y23" s="13" t="s">
        <v>364</v>
      </c>
      <c r="Z23" s="13" t="s">
        <v>343</v>
      </c>
      <c r="AA23" s="12">
        <f t="shared" si="0"/>
        <v>0</v>
      </c>
      <c r="AD23" s="37"/>
      <c r="AE23" s="24"/>
      <c r="AF23" s="24"/>
    </row>
    <row r="24" spans="1:32">
      <c r="A24" s="13"/>
      <c r="B24" s="13"/>
      <c r="C24" s="13"/>
      <c r="D24" s="13"/>
      <c r="E24" s="13"/>
      <c r="F24" s="13"/>
      <c r="K24" s="21"/>
      <c r="L24" s="21"/>
      <c r="M24" s="68"/>
      <c r="N24" s="68"/>
      <c r="O24" s="89"/>
      <c r="P24" s="90"/>
      <c r="Q24" s="90"/>
      <c r="R24" s="91"/>
      <c r="U24" s="12">
        <f t="shared" ref="U24:U35" si="1">IF(C28&gt;0,1,0)</f>
        <v>0</v>
      </c>
      <c r="V24" s="12">
        <f t="shared" ref="V24:V35" si="2">IF(D28&gt;0,1,0)</f>
        <v>0</v>
      </c>
      <c r="W24" s="12">
        <f>IF(U24=V24,0,1)</f>
        <v>0</v>
      </c>
      <c r="X24" s="12">
        <f t="shared" ref="X24:X35" si="3">IF(H28&gt;0,1,0)</f>
        <v>0</v>
      </c>
      <c r="Y24" s="12">
        <f t="shared" ref="Y24:Y35" si="4">IF(I28&gt;0,1,0)</f>
        <v>0</v>
      </c>
      <c r="Z24" s="12">
        <f>IF(X24+Y24&gt;1,1,0)</f>
        <v>0</v>
      </c>
      <c r="AA24" s="12">
        <f t="shared" si="0"/>
        <v>0</v>
      </c>
      <c r="AD24" s="37"/>
      <c r="AE24" s="24"/>
      <c r="AF24" s="24"/>
    </row>
    <row r="25" spans="1:32">
      <c r="K25" s="21"/>
      <c r="L25" s="21"/>
      <c r="M25" s="68"/>
      <c r="N25" s="68"/>
      <c r="O25" s="89"/>
      <c r="P25" s="90"/>
      <c r="Q25" s="90"/>
      <c r="R25" s="91"/>
      <c r="U25" s="12">
        <f t="shared" si="1"/>
        <v>0</v>
      </c>
      <c r="V25" s="12">
        <f t="shared" si="2"/>
        <v>0</v>
      </c>
      <c r="W25" s="12">
        <f t="shared" ref="W25:W35" si="5">IF(U25=V25,0,1)</f>
        <v>0</v>
      </c>
      <c r="X25" s="12">
        <f t="shared" si="3"/>
        <v>0</v>
      </c>
      <c r="Y25" s="12">
        <f t="shared" si="4"/>
        <v>0</v>
      </c>
      <c r="Z25" s="12">
        <f t="shared" ref="Z25:Z35" si="6">IF(X25+Y25&gt;1,1,0)</f>
        <v>0</v>
      </c>
      <c r="AA25" s="12">
        <f t="shared" si="0"/>
        <v>0</v>
      </c>
      <c r="AD25" s="37"/>
      <c r="AE25" s="24"/>
      <c r="AF25" s="24"/>
    </row>
    <row r="26" spans="1:32">
      <c r="A26" s="116" t="s">
        <v>344</v>
      </c>
      <c r="B26" s="117"/>
      <c r="C26" s="117"/>
      <c r="D26" s="117"/>
      <c r="E26" s="117"/>
      <c r="F26" s="117"/>
      <c r="G26" s="117"/>
      <c r="H26" s="117"/>
      <c r="I26" s="117"/>
      <c r="J26" s="118"/>
      <c r="K26" s="21"/>
      <c r="L26" s="21"/>
      <c r="M26" s="68"/>
      <c r="N26" s="68"/>
      <c r="O26" s="89"/>
      <c r="P26" s="90"/>
      <c r="Q26" s="90"/>
      <c r="R26" s="91"/>
      <c r="U26" s="12">
        <f t="shared" si="1"/>
        <v>0</v>
      </c>
      <c r="V26" s="12">
        <f t="shared" si="2"/>
        <v>0</v>
      </c>
      <c r="W26" s="12">
        <f t="shared" si="5"/>
        <v>0</v>
      </c>
      <c r="X26" s="12">
        <f t="shared" si="3"/>
        <v>0</v>
      </c>
      <c r="Y26" s="12">
        <f t="shared" si="4"/>
        <v>0</v>
      </c>
      <c r="Z26" s="12">
        <f t="shared" si="6"/>
        <v>0</v>
      </c>
      <c r="AA26" s="12">
        <f t="shared" si="0"/>
        <v>0</v>
      </c>
      <c r="AD26" s="37"/>
      <c r="AE26" s="24"/>
      <c r="AF26" s="24"/>
    </row>
    <row r="27" spans="1:32">
      <c r="A27" s="28" t="s">
        <v>345</v>
      </c>
      <c r="B27" s="28" t="s">
        <v>0</v>
      </c>
      <c r="C27" s="28" t="s">
        <v>1</v>
      </c>
      <c r="D27" s="28" t="s">
        <v>2</v>
      </c>
      <c r="E27" s="28" t="s">
        <v>346</v>
      </c>
      <c r="F27" s="28" t="s">
        <v>406</v>
      </c>
      <c r="G27" s="40" t="s">
        <v>347</v>
      </c>
      <c r="H27" s="40" t="s">
        <v>348</v>
      </c>
      <c r="I27" s="40" t="s">
        <v>349</v>
      </c>
      <c r="J27" s="40" t="s">
        <v>350</v>
      </c>
      <c r="K27" s="21"/>
      <c r="L27" s="21"/>
      <c r="M27" s="68"/>
      <c r="N27" s="68"/>
      <c r="O27" s="89"/>
      <c r="P27" s="90"/>
      <c r="Q27" s="90"/>
      <c r="R27" s="91"/>
      <c r="U27" s="12">
        <f t="shared" si="1"/>
        <v>0</v>
      </c>
      <c r="V27" s="12">
        <f t="shared" si="2"/>
        <v>0</v>
      </c>
      <c r="W27" s="12">
        <f t="shared" si="5"/>
        <v>0</v>
      </c>
      <c r="X27" s="12">
        <f t="shared" si="3"/>
        <v>0</v>
      </c>
      <c r="Y27" s="12">
        <f t="shared" si="4"/>
        <v>0</v>
      </c>
      <c r="Z27" s="12">
        <f t="shared" si="6"/>
        <v>0</v>
      </c>
      <c r="AA27" s="12">
        <f t="shared" si="0"/>
        <v>0</v>
      </c>
      <c r="AD27" s="37"/>
      <c r="AE27" s="24"/>
      <c r="AF27" s="24"/>
    </row>
    <row r="28" spans="1:32">
      <c r="A28" s="40" t="str">
        <f>MID(B28,1,3)</f>
        <v/>
      </c>
      <c r="B28" s="40" t="str">
        <f t="shared" ref="B28:B39" si="7">IF(C28&gt;0,$G$23,"")</f>
        <v/>
      </c>
      <c r="C28" s="29"/>
      <c r="D28" s="29"/>
      <c r="E28" s="29"/>
      <c r="F28" s="29"/>
      <c r="G28" s="30"/>
      <c r="H28" s="30"/>
      <c r="I28" s="30"/>
      <c r="J28" s="26">
        <f t="shared" ref="J28:J39" si="8">G28-H28+I28</f>
        <v>0</v>
      </c>
      <c r="K28" s="21"/>
      <c r="L28" s="21"/>
      <c r="M28" s="68"/>
      <c r="N28" s="68"/>
      <c r="O28" s="89"/>
      <c r="P28" s="90"/>
      <c r="Q28" s="90"/>
      <c r="R28" s="91"/>
      <c r="U28" s="12">
        <f t="shared" si="1"/>
        <v>0</v>
      </c>
      <c r="V28" s="12">
        <f t="shared" si="2"/>
        <v>0</v>
      </c>
      <c r="W28" s="12">
        <f t="shared" si="5"/>
        <v>0</v>
      </c>
      <c r="X28" s="12">
        <f t="shared" si="3"/>
        <v>0</v>
      </c>
      <c r="Y28" s="12">
        <f t="shared" si="4"/>
        <v>0</v>
      </c>
      <c r="Z28" s="12">
        <f t="shared" si="6"/>
        <v>0</v>
      </c>
      <c r="AA28" s="12">
        <f t="shared" si="0"/>
        <v>0</v>
      </c>
      <c r="AD28" s="37"/>
      <c r="AE28" s="24"/>
      <c r="AF28" s="24"/>
    </row>
    <row r="29" spans="1:32">
      <c r="A29" s="40" t="str">
        <f t="shared" ref="A29:A39" si="9">MID(B29,1,3)</f>
        <v/>
      </c>
      <c r="B29" s="40" t="str">
        <f t="shared" si="7"/>
        <v/>
      </c>
      <c r="C29" s="29"/>
      <c r="D29" s="29"/>
      <c r="E29" s="29"/>
      <c r="F29" s="29"/>
      <c r="G29" s="30"/>
      <c r="H29" s="30"/>
      <c r="I29" s="30"/>
      <c r="J29" s="26">
        <f t="shared" si="8"/>
        <v>0</v>
      </c>
      <c r="K29" s="21"/>
      <c r="L29" s="21"/>
      <c r="M29" s="68"/>
      <c r="N29" s="68"/>
      <c r="O29" s="89"/>
      <c r="P29" s="90"/>
      <c r="Q29" s="90"/>
      <c r="R29" s="91"/>
      <c r="U29" s="12">
        <f t="shared" si="1"/>
        <v>0</v>
      </c>
      <c r="V29" s="12">
        <f t="shared" si="2"/>
        <v>0</v>
      </c>
      <c r="W29" s="12">
        <f t="shared" si="5"/>
        <v>0</v>
      </c>
      <c r="X29" s="12">
        <f t="shared" si="3"/>
        <v>0</v>
      </c>
      <c r="Y29" s="12">
        <f t="shared" si="4"/>
        <v>0</v>
      </c>
      <c r="Z29" s="12">
        <f t="shared" si="6"/>
        <v>0</v>
      </c>
      <c r="AA29" s="12">
        <f t="shared" si="0"/>
        <v>0</v>
      </c>
      <c r="AD29" s="37"/>
      <c r="AE29" s="24"/>
      <c r="AF29" s="24"/>
    </row>
    <row r="30" spans="1:32">
      <c r="A30" s="40" t="str">
        <f t="shared" si="9"/>
        <v/>
      </c>
      <c r="B30" s="40" t="str">
        <f t="shared" si="7"/>
        <v/>
      </c>
      <c r="C30" s="29"/>
      <c r="D30" s="29"/>
      <c r="E30" s="29"/>
      <c r="F30" s="29"/>
      <c r="G30" s="30"/>
      <c r="H30" s="30"/>
      <c r="I30" s="30"/>
      <c r="J30" s="26">
        <f t="shared" si="8"/>
        <v>0</v>
      </c>
      <c r="K30" s="21"/>
      <c r="L30" s="21"/>
      <c r="M30" s="68"/>
      <c r="N30" s="68"/>
      <c r="O30" s="89"/>
      <c r="P30" s="90"/>
      <c r="Q30" s="90"/>
      <c r="R30" s="91"/>
      <c r="U30" s="12">
        <f t="shared" si="1"/>
        <v>0</v>
      </c>
      <c r="V30" s="12">
        <f t="shared" si="2"/>
        <v>0</v>
      </c>
      <c r="W30" s="12">
        <f t="shared" si="5"/>
        <v>0</v>
      </c>
      <c r="X30" s="12">
        <f t="shared" si="3"/>
        <v>0</v>
      </c>
      <c r="Y30" s="12">
        <f t="shared" si="4"/>
        <v>0</v>
      </c>
      <c r="Z30" s="12">
        <f t="shared" si="6"/>
        <v>0</v>
      </c>
      <c r="AA30" s="12">
        <f t="shared" si="0"/>
        <v>0</v>
      </c>
      <c r="AD30" s="37"/>
      <c r="AE30" s="24"/>
      <c r="AF30" s="24"/>
    </row>
    <row r="31" spans="1:32">
      <c r="A31" s="40" t="str">
        <f t="shared" si="9"/>
        <v/>
      </c>
      <c r="B31" s="40" t="str">
        <f t="shared" si="7"/>
        <v/>
      </c>
      <c r="C31" s="29"/>
      <c r="D31" s="29"/>
      <c r="E31" s="29"/>
      <c r="F31" s="29"/>
      <c r="G31" s="30"/>
      <c r="H31" s="30"/>
      <c r="I31" s="30"/>
      <c r="J31" s="26">
        <f t="shared" si="8"/>
        <v>0</v>
      </c>
      <c r="K31" s="21"/>
      <c r="L31" s="21"/>
      <c r="M31" s="69"/>
      <c r="N31" s="69"/>
      <c r="O31" s="89"/>
      <c r="P31" s="90"/>
      <c r="Q31" s="90"/>
      <c r="R31" s="91"/>
      <c r="U31" s="12">
        <f t="shared" si="1"/>
        <v>0</v>
      </c>
      <c r="V31" s="12">
        <f t="shared" si="2"/>
        <v>0</v>
      </c>
      <c r="W31" s="12">
        <f t="shared" si="5"/>
        <v>0</v>
      </c>
      <c r="X31" s="12">
        <f t="shared" si="3"/>
        <v>0</v>
      </c>
      <c r="Y31" s="12">
        <f t="shared" si="4"/>
        <v>0</v>
      </c>
      <c r="Z31" s="12">
        <f t="shared" si="6"/>
        <v>0</v>
      </c>
      <c r="AA31" s="12">
        <f t="shared" si="0"/>
        <v>0</v>
      </c>
      <c r="AD31" s="37"/>
      <c r="AE31" s="24"/>
      <c r="AF31" s="24"/>
    </row>
    <row r="32" spans="1:32">
      <c r="A32" s="40" t="str">
        <f t="shared" si="9"/>
        <v/>
      </c>
      <c r="B32" s="40" t="str">
        <f t="shared" si="7"/>
        <v/>
      </c>
      <c r="C32" s="29"/>
      <c r="D32" s="29"/>
      <c r="E32" s="29"/>
      <c r="F32" s="29"/>
      <c r="G32" s="30"/>
      <c r="H32" s="30"/>
      <c r="I32" s="30"/>
      <c r="J32" s="26">
        <f t="shared" si="8"/>
        <v>0</v>
      </c>
      <c r="K32" s="21"/>
      <c r="L32" s="21"/>
      <c r="M32" s="68"/>
      <c r="N32" s="68"/>
      <c r="O32" s="89"/>
      <c r="P32" s="90"/>
      <c r="Q32" s="90"/>
      <c r="R32" s="91"/>
      <c r="U32" s="12">
        <f t="shared" si="1"/>
        <v>0</v>
      </c>
      <c r="V32" s="12">
        <f t="shared" si="2"/>
        <v>0</v>
      </c>
      <c r="W32" s="12">
        <f t="shared" si="5"/>
        <v>0</v>
      </c>
      <c r="X32" s="12">
        <f t="shared" si="3"/>
        <v>0</v>
      </c>
      <c r="Y32" s="12">
        <f t="shared" si="4"/>
        <v>0</v>
      </c>
      <c r="Z32" s="12">
        <f t="shared" si="6"/>
        <v>0</v>
      </c>
      <c r="AA32" s="12">
        <f t="shared" si="0"/>
        <v>0</v>
      </c>
      <c r="AD32" s="37"/>
      <c r="AE32" s="24"/>
      <c r="AF32" s="24"/>
    </row>
    <row r="33" spans="1:32">
      <c r="A33" s="40" t="str">
        <f t="shared" si="9"/>
        <v/>
      </c>
      <c r="B33" s="40" t="str">
        <f t="shared" si="7"/>
        <v/>
      </c>
      <c r="C33" s="29"/>
      <c r="D33" s="29"/>
      <c r="E33" s="29"/>
      <c r="F33" s="29"/>
      <c r="G33" s="30"/>
      <c r="H33" s="30"/>
      <c r="I33" s="30"/>
      <c r="J33" s="26">
        <f t="shared" si="8"/>
        <v>0</v>
      </c>
      <c r="K33" s="21"/>
      <c r="L33" s="21"/>
      <c r="M33" s="68"/>
      <c r="N33" s="68"/>
      <c r="O33" s="89"/>
      <c r="P33" s="90"/>
      <c r="Q33" s="90"/>
      <c r="R33" s="91"/>
      <c r="U33" s="12">
        <f t="shared" si="1"/>
        <v>0</v>
      </c>
      <c r="V33" s="12">
        <f t="shared" si="2"/>
        <v>0</v>
      </c>
      <c r="W33" s="12">
        <f t="shared" si="5"/>
        <v>0</v>
      </c>
      <c r="X33" s="12">
        <f t="shared" si="3"/>
        <v>0</v>
      </c>
      <c r="Y33" s="12">
        <f t="shared" si="4"/>
        <v>0</v>
      </c>
      <c r="Z33" s="12">
        <f t="shared" si="6"/>
        <v>0</v>
      </c>
      <c r="AA33" s="12">
        <f t="shared" si="0"/>
        <v>0</v>
      </c>
      <c r="AD33" s="37"/>
      <c r="AE33" s="24"/>
      <c r="AF33" s="24"/>
    </row>
    <row r="34" spans="1:32">
      <c r="A34" s="40" t="str">
        <f t="shared" si="9"/>
        <v/>
      </c>
      <c r="B34" s="40" t="str">
        <f t="shared" si="7"/>
        <v/>
      </c>
      <c r="C34" s="29"/>
      <c r="D34" s="29"/>
      <c r="E34" s="29"/>
      <c r="F34" s="29"/>
      <c r="G34" s="30"/>
      <c r="H34" s="30"/>
      <c r="I34" s="30"/>
      <c r="J34" s="26">
        <f t="shared" si="8"/>
        <v>0</v>
      </c>
      <c r="L34" s="21"/>
      <c r="M34" s="68"/>
      <c r="N34" s="68"/>
      <c r="O34" s="89"/>
      <c r="P34" s="90"/>
      <c r="Q34" s="90"/>
      <c r="R34" s="91"/>
      <c r="U34" s="12">
        <f t="shared" si="1"/>
        <v>0</v>
      </c>
      <c r="V34" s="12">
        <f t="shared" si="2"/>
        <v>0</v>
      </c>
      <c r="W34" s="12">
        <f t="shared" si="5"/>
        <v>0</v>
      </c>
      <c r="X34" s="12">
        <f t="shared" si="3"/>
        <v>0</v>
      </c>
      <c r="Y34" s="12">
        <f t="shared" si="4"/>
        <v>0</v>
      </c>
      <c r="Z34" s="12">
        <f t="shared" si="6"/>
        <v>0</v>
      </c>
      <c r="AA34" s="33">
        <f>SUM(AA22:AA33)</f>
        <v>0</v>
      </c>
      <c r="AD34" s="37"/>
      <c r="AE34" s="24"/>
      <c r="AF34" s="24"/>
    </row>
    <row r="35" spans="1:32">
      <c r="A35" s="40" t="str">
        <f t="shared" si="9"/>
        <v/>
      </c>
      <c r="B35" s="40" t="str">
        <f t="shared" si="7"/>
        <v/>
      </c>
      <c r="C35" s="29"/>
      <c r="D35" s="29"/>
      <c r="E35" s="29"/>
      <c r="F35" s="29"/>
      <c r="G35" s="30"/>
      <c r="H35" s="30"/>
      <c r="I35" s="30"/>
      <c r="J35" s="26">
        <f t="shared" si="8"/>
        <v>0</v>
      </c>
      <c r="L35" s="21"/>
      <c r="M35" s="70"/>
      <c r="N35" s="70"/>
      <c r="O35" s="98"/>
      <c r="P35" s="99"/>
      <c r="Q35" s="99"/>
      <c r="R35" s="100"/>
      <c r="U35" s="12">
        <f t="shared" si="1"/>
        <v>0</v>
      </c>
      <c r="V35" s="12">
        <f t="shared" si="2"/>
        <v>0</v>
      </c>
      <c r="W35" s="12">
        <f t="shared" si="5"/>
        <v>0</v>
      </c>
      <c r="X35" s="12">
        <f t="shared" si="3"/>
        <v>0</v>
      </c>
      <c r="Y35" s="12">
        <f t="shared" si="4"/>
        <v>0</v>
      </c>
      <c r="Z35" s="12">
        <f t="shared" si="6"/>
        <v>0</v>
      </c>
      <c r="AD35" s="37"/>
      <c r="AE35" s="24"/>
      <c r="AF35" s="24"/>
    </row>
    <row r="36" spans="1:32">
      <c r="A36" s="40" t="str">
        <f t="shared" si="9"/>
        <v/>
      </c>
      <c r="B36" s="40" t="str">
        <f t="shared" si="7"/>
        <v/>
      </c>
      <c r="C36" s="29"/>
      <c r="D36" s="29"/>
      <c r="E36" s="29"/>
      <c r="F36" s="29"/>
      <c r="G36" s="30"/>
      <c r="H36" s="30"/>
      <c r="I36" s="30"/>
      <c r="J36" s="26">
        <f t="shared" si="8"/>
        <v>0</v>
      </c>
      <c r="L36" s="55"/>
      <c r="M36" s="24"/>
      <c r="N36" s="24"/>
      <c r="O36" s="24"/>
      <c r="P36" s="24"/>
      <c r="Q36" s="24"/>
      <c r="R36" s="24"/>
      <c r="W36" s="33">
        <f>SUM(W24:W35)</f>
        <v>0</v>
      </c>
      <c r="Z36" s="33">
        <f>SUM(Z24:Z35)</f>
        <v>0</v>
      </c>
      <c r="AD36" s="37"/>
      <c r="AE36" s="24"/>
      <c r="AF36" s="24"/>
    </row>
    <row r="37" spans="1:32">
      <c r="A37" s="40" t="str">
        <f t="shared" si="9"/>
        <v/>
      </c>
      <c r="B37" s="40" t="str">
        <f t="shared" si="7"/>
        <v/>
      </c>
      <c r="C37" s="29"/>
      <c r="D37" s="29"/>
      <c r="E37" s="29"/>
      <c r="F37" s="29"/>
      <c r="G37" s="30"/>
      <c r="H37" s="30"/>
      <c r="I37" s="30"/>
      <c r="J37" s="26">
        <f t="shared" si="8"/>
        <v>0</v>
      </c>
      <c r="L37" s="13"/>
      <c r="M37" s="107" t="s">
        <v>353</v>
      </c>
      <c r="N37" s="107"/>
      <c r="O37" s="107"/>
      <c r="P37" s="88" t="s">
        <v>354</v>
      </c>
      <c r="Q37" s="88" t="s">
        <v>355</v>
      </c>
      <c r="R37" s="41"/>
      <c r="AD37" s="37"/>
      <c r="AE37" s="24"/>
      <c r="AF37" s="24"/>
    </row>
    <row r="38" spans="1:32">
      <c r="A38" s="40" t="str">
        <f t="shared" si="9"/>
        <v/>
      </c>
      <c r="B38" s="40" t="str">
        <f t="shared" si="7"/>
        <v/>
      </c>
      <c r="C38" s="29"/>
      <c r="D38" s="29"/>
      <c r="E38" s="29"/>
      <c r="F38" s="29"/>
      <c r="G38" s="30"/>
      <c r="H38" s="30"/>
      <c r="I38" s="30"/>
      <c r="J38" s="26">
        <f t="shared" si="8"/>
        <v>0</v>
      </c>
      <c r="L38" s="24"/>
      <c r="M38" s="107"/>
      <c r="N38" s="107"/>
      <c r="O38" s="107"/>
      <c r="P38" s="88"/>
      <c r="Q38" s="88"/>
      <c r="R38" s="41"/>
      <c r="AD38" s="37"/>
      <c r="AE38" s="24"/>
      <c r="AF38" s="24"/>
    </row>
    <row r="39" spans="1:32">
      <c r="A39" s="40" t="str">
        <f t="shared" si="9"/>
        <v/>
      </c>
      <c r="B39" s="40" t="str">
        <f t="shared" si="7"/>
        <v/>
      </c>
      <c r="C39" s="29"/>
      <c r="D39" s="29"/>
      <c r="E39" s="29"/>
      <c r="F39" s="29"/>
      <c r="G39" s="30"/>
      <c r="H39" s="30"/>
      <c r="I39" s="30"/>
      <c r="J39" s="26">
        <f t="shared" si="8"/>
        <v>0</v>
      </c>
      <c r="L39" s="24"/>
      <c r="M39" s="24"/>
      <c r="N39" s="24"/>
      <c r="O39" s="24"/>
      <c r="P39" s="24"/>
      <c r="Q39" s="24"/>
      <c r="R39" s="24"/>
      <c r="AD39" s="37"/>
      <c r="AE39" s="24"/>
      <c r="AF39" s="24"/>
    </row>
    <row r="40" spans="1:32">
      <c r="A40" s="13"/>
      <c r="B40" s="31"/>
      <c r="C40" s="31"/>
      <c r="D40" s="31"/>
      <c r="E40" s="21"/>
      <c r="F40" s="21"/>
      <c r="G40" s="21"/>
      <c r="H40" s="21"/>
      <c r="I40" s="21"/>
      <c r="J40" s="21"/>
      <c r="L40" s="24"/>
      <c r="M40" s="107" t="s">
        <v>357</v>
      </c>
      <c r="N40" s="107"/>
      <c r="O40" s="107"/>
      <c r="P40" s="88" t="s">
        <v>354</v>
      </c>
      <c r="Q40" s="88" t="s">
        <v>355</v>
      </c>
      <c r="R40" s="41"/>
      <c r="AD40" s="37"/>
      <c r="AE40" s="24"/>
      <c r="AF40" s="24"/>
    </row>
    <row r="41" spans="1:32">
      <c r="D41" s="31"/>
      <c r="E41" s="21"/>
      <c r="F41" s="21"/>
      <c r="G41" s="21"/>
      <c r="H41" s="21"/>
      <c r="I41" s="21"/>
      <c r="J41" s="21"/>
      <c r="L41" s="24"/>
      <c r="M41" s="107"/>
      <c r="N41" s="107"/>
      <c r="O41" s="107"/>
      <c r="P41" s="88"/>
      <c r="Q41" s="88"/>
      <c r="R41" s="41"/>
      <c r="AD41" s="37"/>
      <c r="AE41" s="24"/>
      <c r="AF41" s="24"/>
    </row>
    <row r="42" spans="1:32">
      <c r="E42" s="21"/>
      <c r="F42" s="21"/>
      <c r="G42" s="21"/>
      <c r="H42" s="21"/>
      <c r="I42" s="21"/>
      <c r="J42" s="55"/>
      <c r="L42" s="24"/>
      <c r="M42" s="107"/>
      <c r="N42" s="107"/>
      <c r="O42" s="107"/>
      <c r="P42" s="88"/>
      <c r="Q42" s="88"/>
      <c r="R42" s="41"/>
      <c r="AD42" s="37"/>
      <c r="AE42" s="24"/>
      <c r="AF42" s="24"/>
    </row>
    <row r="43" spans="1:32" ht="15" customHeight="1">
      <c r="A43" s="83" t="s">
        <v>356</v>
      </c>
      <c r="B43" s="83"/>
      <c r="C43" s="83"/>
      <c r="D43" s="83"/>
      <c r="L43" s="24"/>
      <c r="M43" s="24"/>
      <c r="N43" s="24"/>
      <c r="O43" s="24"/>
      <c r="P43" s="24"/>
      <c r="Q43" s="24"/>
      <c r="R43" s="24"/>
      <c r="AD43" s="37"/>
      <c r="AE43" s="24"/>
      <c r="AF43" s="24"/>
    </row>
    <row r="44" spans="1:32">
      <c r="L44" s="24"/>
      <c r="M44" s="87" t="s">
        <v>358</v>
      </c>
      <c r="N44" s="87"/>
      <c r="O44" s="87"/>
      <c r="P44" s="87"/>
      <c r="Q44" s="87"/>
      <c r="R44" s="87"/>
      <c r="AD44" s="37"/>
      <c r="AE44" s="24"/>
      <c r="AF44" s="24"/>
    </row>
    <row r="45" spans="1:32">
      <c r="L45" s="24"/>
      <c r="M45" s="87"/>
      <c r="N45" s="87"/>
      <c r="O45" s="87"/>
      <c r="P45" s="87"/>
      <c r="Q45" s="87"/>
      <c r="R45" s="87"/>
      <c r="AD45" s="37"/>
      <c r="AE45" s="24"/>
      <c r="AF45" s="24"/>
    </row>
    <row r="46" spans="1:32">
      <c r="L46" s="24"/>
      <c r="M46" s="87"/>
      <c r="N46" s="87"/>
      <c r="O46" s="87"/>
      <c r="P46" s="87"/>
      <c r="Q46" s="87"/>
      <c r="R46" s="87"/>
      <c r="AD46" s="37"/>
      <c r="AE46" s="24"/>
      <c r="AF46" s="24"/>
    </row>
    <row r="47" spans="1:32">
      <c r="L47" s="24"/>
      <c r="M47" s="87"/>
      <c r="N47" s="87"/>
      <c r="O47" s="87"/>
      <c r="P47" s="87"/>
      <c r="Q47" s="87"/>
      <c r="R47" s="87"/>
    </row>
    <row r="48" spans="1:32">
      <c r="L48" s="24"/>
      <c r="M48" s="24"/>
      <c r="N48" s="24"/>
      <c r="O48" s="24"/>
      <c r="P48" s="24"/>
      <c r="Q48" s="24"/>
      <c r="R48" s="24"/>
    </row>
    <row r="49" spans="1:18">
      <c r="A49" s="84" t="s">
        <v>359</v>
      </c>
      <c r="B49" s="84"/>
      <c r="C49" s="84"/>
      <c r="D49" s="84"/>
      <c r="G49" s="84" t="s">
        <v>359</v>
      </c>
      <c r="H49" s="84"/>
      <c r="I49" s="84"/>
      <c r="J49" s="84"/>
      <c r="L49" s="24"/>
      <c r="M49" s="24"/>
      <c r="N49" s="24"/>
      <c r="O49" s="24"/>
      <c r="P49" s="24"/>
      <c r="Q49" s="24"/>
      <c r="R49" s="24"/>
    </row>
    <row r="50" spans="1:18">
      <c r="A50" s="85" t="s">
        <v>360</v>
      </c>
      <c r="B50" s="85"/>
      <c r="C50" s="85"/>
      <c r="D50" s="85"/>
      <c r="G50" s="86" t="s">
        <v>361</v>
      </c>
      <c r="H50" s="86"/>
      <c r="I50" s="86"/>
      <c r="J50" s="86"/>
      <c r="L50" s="24"/>
      <c r="M50" s="24"/>
      <c r="N50" s="24"/>
    </row>
    <row r="51" spans="1:18" ht="15" customHeight="1">
      <c r="A51" s="85"/>
      <c r="B51" s="85"/>
      <c r="C51" s="85"/>
      <c r="D51" s="85"/>
      <c r="G51" s="32"/>
      <c r="H51" s="32"/>
      <c r="I51" s="32"/>
      <c r="J51" s="56"/>
      <c r="L51" s="24"/>
      <c r="M51" s="24"/>
      <c r="N51" s="24"/>
      <c r="P51" s="84" t="s">
        <v>359</v>
      </c>
      <c r="Q51" s="84"/>
      <c r="R51" s="84"/>
    </row>
    <row r="52" spans="1:18">
      <c r="B52" s="34"/>
      <c r="C52" s="34"/>
      <c r="D52" s="34"/>
      <c r="G52" s="42"/>
      <c r="H52" s="24"/>
      <c r="I52" s="24"/>
      <c r="J52" s="24"/>
      <c r="L52" s="24"/>
      <c r="P52" s="85" t="s">
        <v>360</v>
      </c>
      <c r="Q52" s="85"/>
      <c r="R52" s="85"/>
    </row>
    <row r="53" spans="1:18" ht="15" customHeight="1">
      <c r="G53" s="42" t="str">
        <f>IFERROR(VLOOKUP(ROW(A13),$AC$14:$AF$44,2,0),"")</f>
        <v/>
      </c>
      <c r="H53" s="24" t="str">
        <f>IFERROR(VLOOKUP(ROW(A13),$AC$14:$AF$44,3,0),"")</f>
        <v/>
      </c>
      <c r="I53" s="24" t="str">
        <f>IFERROR(VLOOKUP(ROW(A13),$AC$14:$AF$44,4,0),"")</f>
        <v/>
      </c>
      <c r="J53" s="24"/>
      <c r="L53" s="24"/>
      <c r="P53" s="85"/>
      <c r="Q53" s="85"/>
      <c r="R53" s="85"/>
    </row>
    <row r="54" spans="1:18">
      <c r="G54" s="42" t="str">
        <f>IFERROR(VLOOKUP(ROW(A14),$AC$14:$AF$44,2,0),"")</f>
        <v/>
      </c>
      <c r="H54" s="24" t="str">
        <f>IFERROR(VLOOKUP(ROW(A14),$AC$14:$AF$44,3,0),"")</f>
        <v/>
      </c>
      <c r="I54" s="24" t="str">
        <f>IFERROR(VLOOKUP(ROW(A14),$AC$14:$AF$44,4,0),"")</f>
        <v/>
      </c>
      <c r="J54" s="24"/>
      <c r="L54" s="24"/>
    </row>
    <row r="55" spans="1:18" ht="14.25" customHeight="1">
      <c r="G55" s="42" t="str">
        <f>IFERROR(VLOOKUP(ROW(A15),$AC$14:$AF$44,2,0),"")</f>
        <v/>
      </c>
      <c r="H55" s="24" t="str">
        <f>IFERROR(VLOOKUP(ROW(A15),$AC$14:$AF$44,3,0),"")</f>
        <v/>
      </c>
      <c r="I55" s="24" t="str">
        <f>IFERROR(VLOOKUP(ROW(A15),$AC$14:$AF$44,4,0),"")</f>
        <v/>
      </c>
      <c r="J55" s="24"/>
      <c r="L55" s="24"/>
    </row>
    <row r="56" spans="1:18" ht="14.25" customHeight="1">
      <c r="G56" s="42" t="str">
        <f>IFERROR(VLOOKUP(ROW(A17),$AC$14:$AF$44,2,0),"")</f>
        <v/>
      </c>
      <c r="H56" s="24" t="str">
        <f>IFERROR(VLOOKUP(ROW(A17),$AC$14:$AF$44,3,0),"")</f>
        <v/>
      </c>
      <c r="I56" s="24" t="str">
        <f>IFERROR(VLOOKUP(ROW(A17),$AC$14:$AF$44,4,0),"")</f>
        <v/>
      </c>
      <c r="J56" s="24"/>
    </row>
    <row r="57" spans="1:18">
      <c r="G57" s="42" t="str">
        <f>IFERROR(VLOOKUP(ROW(A18),$AC$14:$AF$44,2,0),"")</f>
        <v/>
      </c>
      <c r="H57" s="24" t="str">
        <f>IFERROR(VLOOKUP(ROW(A18),$AC$14:$AF$44,3,0),"")</f>
        <v/>
      </c>
      <c r="I57" s="24" t="str">
        <f>IFERROR(VLOOKUP(ROW(A18),$AC$14:$AF$44,4,0),"")</f>
        <v/>
      </c>
      <c r="J57" s="24"/>
    </row>
    <row r="58" spans="1:18" hidden="1">
      <c r="G58" s="42" t="str">
        <f>IFERROR(VLOOKUP(ROW(A19),$AC$14:$AF$44,2,0),"")</f>
        <v/>
      </c>
      <c r="H58" s="24" t="str">
        <f>IFERROR(VLOOKUP(ROW(A19),$AC$14:$AF$44,3,0),"")</f>
        <v/>
      </c>
      <c r="I58" s="24" t="str">
        <f>IFERROR(VLOOKUP(ROW(A19),$AC$14:$AF$44,4,0),"")</f>
        <v/>
      </c>
      <c r="J58" s="24"/>
    </row>
    <row r="59" spans="1:18" hidden="1">
      <c r="G59" s="42" t="str">
        <f>IFERROR(VLOOKUP(ROW(A20),$AC$14:$AF$44,2,0),"")</f>
        <v/>
      </c>
      <c r="H59" s="24" t="str">
        <f>IFERROR(VLOOKUP(ROW(A20),$AC$14:$AF$44,3,0),"")</f>
        <v/>
      </c>
      <c r="I59" s="24" t="str">
        <f>IFERROR(VLOOKUP(ROW(A20),$AC$14:$AF$44,4,0),"")</f>
        <v/>
      </c>
      <c r="J59" s="24"/>
    </row>
    <row r="60" spans="1:18" ht="15" hidden="1" customHeight="1">
      <c r="G60" s="42" t="str">
        <f>IFERROR(VLOOKUP(ROW(A21),$AC$14:$AF$44,2,0),"")</f>
        <v/>
      </c>
      <c r="H60" s="24" t="str">
        <f>IFERROR(VLOOKUP(ROW(A21),$AC$14:$AF$44,3,0),"")</f>
        <v/>
      </c>
      <c r="I60" s="24" t="str">
        <f>IFERROR(VLOOKUP(ROW(A21),$AC$14:$AF$44,4,0),"")</f>
        <v/>
      </c>
      <c r="J60" s="24"/>
    </row>
    <row r="61" spans="1:18" hidden="1">
      <c r="G61" s="42" t="str">
        <f>IFERROR(VLOOKUP(ROW(A23),$AC$14:$AF$33,2,0),"")</f>
        <v/>
      </c>
      <c r="H61" s="24" t="str">
        <f>IFERROR(VLOOKUP(ROW(A23),$AC$14:$AF$33,3,0),"")</f>
        <v/>
      </c>
      <c r="I61" s="24" t="str">
        <f>IFERROR(VLOOKUP(ROW(A23),$AC$14:$AF$33,4,0),"")</f>
        <v/>
      </c>
      <c r="J61" s="24"/>
    </row>
    <row r="62" spans="1:18" hidden="1">
      <c r="G62" s="42" t="str">
        <f>IFERROR(VLOOKUP(ROW(A25),$AC$14:$AF$33,2,0),"")</f>
        <v/>
      </c>
      <c r="H62" s="24" t="str">
        <f>IFERROR(VLOOKUP(ROW(A25),$AC$14:$AF$33,3,0),"")</f>
        <v/>
      </c>
      <c r="I62" s="24" t="str">
        <f>IFERROR(VLOOKUP(ROW(A25),$AC$14:$AF$33,4,0),"")</f>
        <v/>
      </c>
      <c r="J62" s="24"/>
    </row>
    <row r="63" spans="1:18" hidden="1">
      <c r="G63" s="42" t="str">
        <f>IFERROR(VLOOKUP(ROW(A26),$AC$14:$AF$33,2,0),"")</f>
        <v/>
      </c>
      <c r="H63" s="24" t="str">
        <f>IFERROR(VLOOKUP(ROW(A26),$AC$14:$AF$33,3,0),"")</f>
        <v/>
      </c>
      <c r="I63" s="24" t="str">
        <f>IFERROR(VLOOKUP(ROW(A26),$AC$14:$AF$33,4,0),"")</f>
        <v/>
      </c>
      <c r="J63" s="24"/>
    </row>
  </sheetData>
  <sheetProtection algorithmName="SHA-512" hashValue="okgBIk2VUgdwhc0cFxu391xupxmGYlpX+mcpJnw4zw90SI8x0JawoP1XcpbUbTv6bBkTb4/X8PDTKnnUKfXsgg==" saltValue="2DFWnc+FL57/Otnxd2idnw==" spinCount="100000" sheet="1" objects="1" scenarios="1"/>
  <dataConsolidate/>
  <mergeCells count="58">
    <mergeCell ref="O33:R33"/>
    <mergeCell ref="O34:R34"/>
    <mergeCell ref="O35:R35"/>
    <mergeCell ref="M37:O38"/>
    <mergeCell ref="P37:P38"/>
    <mergeCell ref="Q37:Q38"/>
    <mergeCell ref="P52:R53"/>
    <mergeCell ref="M40:O42"/>
    <mergeCell ref="P40:P42"/>
    <mergeCell ref="Q40:Q42"/>
    <mergeCell ref="M44:R47"/>
    <mergeCell ref="P51:R51"/>
    <mergeCell ref="O32:R32"/>
    <mergeCell ref="O24:R24"/>
    <mergeCell ref="O25:R25"/>
    <mergeCell ref="O26:R26"/>
    <mergeCell ref="O27:R27"/>
    <mergeCell ref="O28:R28"/>
    <mergeCell ref="O29:R29"/>
    <mergeCell ref="O30:R30"/>
    <mergeCell ref="O18:R18"/>
    <mergeCell ref="M20:R20"/>
    <mergeCell ref="O21:R21"/>
    <mergeCell ref="O22:R22"/>
    <mergeCell ref="O31:R31"/>
    <mergeCell ref="O23:R23"/>
    <mergeCell ref="O13:R13"/>
    <mergeCell ref="O14:R14"/>
    <mergeCell ref="O15:R15"/>
    <mergeCell ref="O16:R16"/>
    <mergeCell ref="O17:R17"/>
    <mergeCell ref="AD12:AF12"/>
    <mergeCell ref="A10:E10"/>
    <mergeCell ref="M1:T1"/>
    <mergeCell ref="M3:R3"/>
    <mergeCell ref="O4:R4"/>
    <mergeCell ref="O5:R5"/>
    <mergeCell ref="O6:R6"/>
    <mergeCell ref="O7:R7"/>
    <mergeCell ref="O8:R8"/>
    <mergeCell ref="O9:R9"/>
    <mergeCell ref="O10:R10"/>
    <mergeCell ref="O11:R11"/>
    <mergeCell ref="O12:R12"/>
    <mergeCell ref="A49:D49"/>
    <mergeCell ref="G49:J49"/>
    <mergeCell ref="A50:D51"/>
    <mergeCell ref="G50:J50"/>
    <mergeCell ref="C18:D18"/>
    <mergeCell ref="C19:D19"/>
    <mergeCell ref="C20:D20"/>
    <mergeCell ref="A26:J26"/>
    <mergeCell ref="D14:G14"/>
    <mergeCell ref="A14:C14"/>
    <mergeCell ref="H20:J20"/>
    <mergeCell ref="A9:J9"/>
    <mergeCell ref="A43:D43"/>
    <mergeCell ref="B23:E23"/>
  </mergeCells>
  <conditionalFormatting sqref="E42:G42 G52:J63">
    <cfRule type="expression" dxfId="10" priority="2">
      <formula>E42&lt;&gt;""</formula>
    </cfRule>
  </conditionalFormatting>
  <conditionalFormatting sqref="L37:L55 M48:O48 M49:R49 M50:N51">
    <cfRule type="expression" dxfId="9" priority="1">
      <formula>L37&lt;&gt;""</formula>
    </cfRule>
  </conditionalFormatting>
  <pageMargins left="0.25" right="0.25" top="0.75" bottom="0.75" header="0.3" footer="0.3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Dane!$F$2:$F$3</xm:f>
          </x14:formula1>
          <xm:sqref>D14:G14</xm:sqref>
        </x14:dataValidation>
        <x14:dataValidation type="list" allowBlank="1" showInputMessage="1" showErrorMessage="1" xr:uid="{00000000-0002-0000-0200-000001000000}">
          <x14:formula1>
            <xm:f>Dane!$E$2:$E$33</xm:f>
          </x14:formula1>
          <xm:sqref>J14</xm:sqref>
        </x14:dataValidation>
        <x14:dataValidation type="list" allowBlank="1" showInputMessage="1" showErrorMessage="1" xr:uid="{00000000-0002-0000-0200-000002000000}">
          <x14:formula1>
            <xm:f>Dane!$D$2:$D$13</xm:f>
          </x14:formula1>
          <xm:sqref>D28:D39</xm:sqref>
        </x14:dataValidation>
        <x14:dataValidation type="list" allowBlank="1" showInputMessage="1" showErrorMessage="1" xr:uid="{00000000-0002-0000-0200-000003000000}">
          <x14:formula1>
            <xm:f>Dane!$B$2:$B$21</xm:f>
          </x14:formula1>
          <xm:sqref>G23</xm:sqref>
        </x14:dataValidation>
        <x14:dataValidation type="list" allowBlank="1" showInputMessage="1" showErrorMessage="1" xr:uid="{00000000-0002-0000-0200-000005000000}">
          <x14:formula1>
            <xm:f>Dane!$C$2:$C$65</xm:f>
          </x14:formula1>
          <xm:sqref>C28:C39</xm:sqref>
        </x14:dataValidation>
        <x14:dataValidation type="list" allowBlank="1" showInputMessage="1" showErrorMessage="1" xr:uid="{00000000-0002-0000-0200-000006000000}">
          <x14:formula1>
            <xm:f>Dane!$L$2:$L$22</xm:f>
          </x14:formula1>
          <xm:sqref>E28:E39</xm:sqref>
        </x14:dataValidation>
        <x14:dataValidation type="list" allowBlank="1" showInputMessage="1" showErrorMessage="1" xr:uid="{00000000-0002-0000-0200-000007000000}">
          <x14:formula1>
            <xm:f>Dane!$A$2:$A$30</xm:f>
          </x14:formula1>
          <xm:sqref>F28:F39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57"/>
  <sheetViews>
    <sheetView zoomScaleNormal="100" workbookViewId="0">
      <selection activeCell="D28" sqref="D28:D45"/>
    </sheetView>
  </sheetViews>
  <sheetFormatPr defaultColWidth="0" defaultRowHeight="15" zeroHeight="1"/>
  <cols>
    <col min="1" max="1" width="6" style="12" customWidth="1"/>
    <col min="2" max="2" width="8.7109375" style="12" customWidth="1"/>
    <col min="3" max="3" width="7.85546875" style="12" bestFit="1" customWidth="1"/>
    <col min="4" max="4" width="8.42578125" style="12" bestFit="1" customWidth="1"/>
    <col min="5" max="5" width="16.140625" style="12" bestFit="1" customWidth="1"/>
    <col min="6" max="6" width="10.42578125" style="12" customWidth="1"/>
    <col min="7" max="7" width="14.140625" style="12" customWidth="1"/>
    <col min="8" max="8" width="15" style="12" customWidth="1"/>
    <col min="9" max="9" width="14.85546875" style="12" customWidth="1"/>
    <col min="10" max="10" width="15.7109375" style="12" customWidth="1"/>
    <col min="11" max="11" width="6.140625" style="12" customWidth="1"/>
    <col min="12" max="12" width="7.85546875" style="12" customWidth="1"/>
    <col min="13" max="13" width="11.5703125" style="12" customWidth="1"/>
    <col min="14" max="14" width="12.85546875" style="12" customWidth="1"/>
    <col min="15" max="15" width="28.5703125" style="12" customWidth="1"/>
    <col min="16" max="16" width="17" style="12" customWidth="1"/>
    <col min="17" max="17" width="17.140625" style="12" customWidth="1"/>
    <col min="18" max="18" width="14" style="12" customWidth="1"/>
    <col min="19" max="19" width="7.5703125" style="12" customWidth="1"/>
    <col min="20" max="20" width="9.85546875" style="12" hidden="1" customWidth="1"/>
    <col min="21" max="29" width="9.140625" style="12" hidden="1" customWidth="1"/>
    <col min="30" max="16384" width="9.140625" style="12" hidden="1"/>
  </cols>
  <sheetData>
    <row r="1" spans="1:29" ht="23.25">
      <c r="A1"/>
      <c r="H1" s="13"/>
      <c r="I1" s="14" t="str">
        <f ca="1">H14&amp;"/"&amp;G10&amp;"/"&amp;J14&amp;"/"</f>
        <v>B/2024//</v>
      </c>
      <c r="K1" s="15"/>
      <c r="M1" s="106" t="s">
        <v>328</v>
      </c>
      <c r="N1" s="106"/>
      <c r="O1" s="106"/>
      <c r="P1" s="106"/>
      <c r="Q1" s="106"/>
      <c r="R1" s="106"/>
      <c r="S1" s="106"/>
      <c r="T1" s="106"/>
    </row>
    <row r="2" spans="1:29"/>
    <row r="3" spans="1:29">
      <c r="M3" s="101" t="s">
        <v>329</v>
      </c>
      <c r="N3" s="101"/>
      <c r="O3" s="101"/>
      <c r="P3" s="101"/>
      <c r="Q3" s="101"/>
      <c r="R3" s="101"/>
    </row>
    <row r="4" spans="1:29">
      <c r="M4" s="40" t="s">
        <v>0</v>
      </c>
      <c r="N4" s="40" t="s">
        <v>1</v>
      </c>
      <c r="O4" s="101" t="s">
        <v>330</v>
      </c>
      <c r="P4" s="101"/>
      <c r="Q4" s="101"/>
      <c r="R4" s="101"/>
    </row>
    <row r="5" spans="1:29">
      <c r="I5" s="12" t="s">
        <v>331</v>
      </c>
      <c r="J5" s="17">
        <f ca="1">TODAY()</f>
        <v>45366</v>
      </c>
      <c r="M5" s="66"/>
      <c r="N5" s="66"/>
      <c r="O5" s="95"/>
      <c r="P5" s="96"/>
      <c r="Q5" s="96"/>
      <c r="R5" s="97"/>
    </row>
    <row r="6" spans="1:29">
      <c r="A6" s="13"/>
      <c r="B6" s="13"/>
      <c r="C6" s="13"/>
      <c r="D6" s="13"/>
      <c r="E6" s="13"/>
      <c r="F6" s="13"/>
      <c r="G6" s="13"/>
      <c r="M6" s="67"/>
      <c r="N6" s="67"/>
      <c r="O6" s="95"/>
      <c r="P6" s="96"/>
      <c r="Q6" s="96"/>
      <c r="R6" s="97"/>
    </row>
    <row r="7" spans="1:29" ht="15" customHeight="1">
      <c r="A7" s="13"/>
      <c r="B7" s="13"/>
      <c r="C7" s="13"/>
      <c r="D7" s="13"/>
      <c r="E7" s="13"/>
      <c r="F7" s="13"/>
      <c r="G7" s="13"/>
      <c r="L7" s="18"/>
      <c r="M7" s="68"/>
      <c r="N7" s="68"/>
      <c r="O7" s="89"/>
      <c r="P7" s="90"/>
      <c r="Q7" s="90"/>
      <c r="R7" s="91"/>
    </row>
    <row r="8" spans="1:29">
      <c r="L8" s="19"/>
      <c r="M8" s="68"/>
      <c r="N8" s="68"/>
      <c r="O8" s="89"/>
      <c r="P8" s="90"/>
      <c r="Q8" s="90"/>
      <c r="R8" s="91"/>
    </row>
    <row r="9" spans="1:29" ht="31.5" customHeight="1">
      <c r="A9" s="105" t="s">
        <v>332</v>
      </c>
      <c r="B9" s="105"/>
      <c r="C9" s="105"/>
      <c r="D9" s="105"/>
      <c r="E9" s="105"/>
      <c r="F9" s="105"/>
      <c r="G9" s="105"/>
      <c r="H9" s="105"/>
      <c r="I9" s="105"/>
      <c r="J9" s="105"/>
      <c r="K9" s="43"/>
      <c r="M9" s="68"/>
      <c r="N9" s="68"/>
      <c r="O9" s="89"/>
      <c r="P9" s="90"/>
      <c r="Q9" s="90"/>
      <c r="R9" s="91"/>
    </row>
    <row r="10" spans="1:29" ht="18.75">
      <c r="A10" s="103" t="s">
        <v>333</v>
      </c>
      <c r="B10" s="103"/>
      <c r="C10" s="103"/>
      <c r="D10" s="103"/>
      <c r="E10" s="103"/>
      <c r="F10" s="53"/>
      <c r="G10" s="54">
        <f ca="1">YEAR(J5)</f>
        <v>2024</v>
      </c>
      <c r="H10" s="20" t="s">
        <v>334</v>
      </c>
      <c r="I10" s="20"/>
      <c r="J10" s="20"/>
      <c r="K10" s="43"/>
      <c r="M10" s="68"/>
      <c r="N10" s="68"/>
      <c r="O10" s="89"/>
      <c r="P10" s="90"/>
      <c r="Q10" s="90"/>
      <c r="R10" s="91"/>
    </row>
    <row r="11" spans="1:29" ht="18.75">
      <c r="A11" s="53"/>
      <c r="B11" s="53"/>
      <c r="C11" s="53"/>
      <c r="D11" s="53"/>
      <c r="E11" s="53"/>
      <c r="F11" s="53"/>
      <c r="G11" s="54"/>
      <c r="H11" s="20"/>
      <c r="I11" s="20"/>
      <c r="J11" s="20"/>
      <c r="M11" s="68"/>
      <c r="N11" s="68"/>
      <c r="O11" s="89"/>
      <c r="P11" s="90"/>
      <c r="Q11" s="90"/>
      <c r="R11" s="91"/>
    </row>
    <row r="12" spans="1:29">
      <c r="M12" s="68"/>
      <c r="N12" s="68"/>
      <c r="O12" s="89"/>
      <c r="P12" s="90"/>
      <c r="Q12" s="90"/>
      <c r="R12" s="91"/>
    </row>
    <row r="13" spans="1:29" ht="15.75" thickBot="1">
      <c r="M13" s="68"/>
      <c r="N13" s="68"/>
      <c r="O13" s="89"/>
      <c r="P13" s="90"/>
      <c r="Q13" s="90"/>
      <c r="R13" s="91"/>
    </row>
    <row r="14" spans="1:29" ht="16.5" thickBot="1">
      <c r="A14" s="84" t="s">
        <v>335</v>
      </c>
      <c r="B14" s="84"/>
      <c r="C14" s="84"/>
      <c r="D14" s="104" t="s">
        <v>8</v>
      </c>
      <c r="E14" s="104"/>
      <c r="F14" s="104"/>
      <c r="G14" s="104"/>
      <c r="H14" s="22" t="str">
        <f>IF(D14="środki budżetowe","B","P")</f>
        <v>B</v>
      </c>
      <c r="I14" s="12" t="s">
        <v>336</v>
      </c>
      <c r="J14" s="23"/>
      <c r="M14" s="69"/>
      <c r="N14" s="69"/>
      <c r="O14" s="89"/>
      <c r="P14" s="90"/>
      <c r="Q14" s="90"/>
      <c r="R14" s="91"/>
    </row>
    <row r="15" spans="1:29">
      <c r="M15" s="68"/>
      <c r="N15" s="68"/>
      <c r="O15" s="89"/>
      <c r="P15" s="90"/>
      <c r="Q15" s="90"/>
      <c r="R15" s="91"/>
      <c r="AC15" s="21"/>
    </row>
    <row r="16" spans="1:29">
      <c r="L16" s="25"/>
      <c r="M16" s="68"/>
      <c r="N16" s="68"/>
      <c r="O16" s="89"/>
      <c r="P16" s="90"/>
      <c r="Q16" s="90"/>
      <c r="R16" s="91"/>
    </row>
    <row r="17" spans="1:29">
      <c r="C17" s="101" t="s">
        <v>337</v>
      </c>
      <c r="D17" s="101"/>
      <c r="E17" s="26">
        <f>SUM(H28:H45)</f>
        <v>0</v>
      </c>
      <c r="F17" s="61"/>
      <c r="M17" s="68"/>
      <c r="N17" s="68"/>
      <c r="O17" s="89"/>
      <c r="P17" s="90"/>
      <c r="Q17" s="90"/>
      <c r="R17" s="91"/>
    </row>
    <row r="18" spans="1:29">
      <c r="C18" s="101" t="s">
        <v>338</v>
      </c>
      <c r="D18" s="101"/>
      <c r="E18" s="26">
        <f>SUM(I28:I45)</f>
        <v>0</v>
      </c>
      <c r="F18" s="61"/>
      <c r="J18" s="25"/>
      <c r="M18" s="70"/>
      <c r="N18" s="70"/>
      <c r="O18" s="98"/>
      <c r="P18" s="99"/>
      <c r="Q18" s="99"/>
      <c r="R18" s="100"/>
    </row>
    <row r="19" spans="1:29">
      <c r="C19" s="108" t="s">
        <v>339</v>
      </c>
      <c r="D19" s="108"/>
      <c r="E19" s="27">
        <f>E18-E17</f>
        <v>0</v>
      </c>
      <c r="F19" s="62"/>
      <c r="H19" s="109" t="str">
        <f>IF(E19+T43+W43=0,"WNIOSEK POPRAWNY","WNIOSEK BŁĘDNY!")</f>
        <v>WNIOSEK POPRAWNY</v>
      </c>
      <c r="I19" s="110"/>
      <c r="M19" s="21"/>
      <c r="N19" s="21"/>
      <c r="O19" s="21"/>
      <c r="P19" s="21"/>
      <c r="Q19" s="21"/>
      <c r="R19" s="21"/>
    </row>
    <row r="20" spans="1:29">
      <c r="L20" s="25"/>
      <c r="M20" s="101" t="s">
        <v>340</v>
      </c>
      <c r="N20" s="101"/>
      <c r="O20" s="101"/>
      <c r="P20" s="101"/>
      <c r="Q20" s="101"/>
      <c r="R20" s="101"/>
    </row>
    <row r="21" spans="1:29" ht="15.75" thickBot="1">
      <c r="L21" s="13"/>
      <c r="M21" s="40" t="s">
        <v>0</v>
      </c>
      <c r="N21" s="40" t="s">
        <v>1</v>
      </c>
      <c r="O21" s="101" t="s">
        <v>330</v>
      </c>
      <c r="P21" s="101"/>
      <c r="Q21" s="101"/>
      <c r="R21" s="101"/>
      <c r="S21" s="13"/>
    </row>
    <row r="22" spans="1:29" ht="16.5" thickBot="1">
      <c r="A22" s="84" t="s">
        <v>365</v>
      </c>
      <c r="B22" s="84"/>
      <c r="C22" s="84"/>
      <c r="D22" s="84"/>
      <c r="E22" s="84"/>
      <c r="F22" s="13"/>
      <c r="G22" s="23"/>
      <c r="L22" s="21"/>
      <c r="M22" s="66"/>
      <c r="N22" s="66"/>
      <c r="O22" s="92"/>
      <c r="P22" s="93"/>
      <c r="Q22" s="93"/>
      <c r="R22" s="94"/>
    </row>
    <row r="23" spans="1:29" ht="15.75" thickBot="1">
      <c r="L23" s="21"/>
      <c r="M23" s="67"/>
      <c r="N23" s="67"/>
      <c r="O23" s="95"/>
      <c r="P23" s="96"/>
      <c r="Q23" s="96"/>
      <c r="R23" s="97"/>
    </row>
    <row r="24" spans="1:29" s="13" customFormat="1" ht="16.5" thickBot="1">
      <c r="A24" s="84" t="s">
        <v>366</v>
      </c>
      <c r="B24" s="84"/>
      <c r="C24" s="84"/>
      <c r="D24" s="84"/>
      <c r="E24" s="84"/>
      <c r="G24" s="23"/>
      <c r="H24" s="12"/>
      <c r="I24" s="12"/>
      <c r="J24" s="12"/>
      <c r="K24" s="12"/>
      <c r="L24" s="21"/>
      <c r="M24" s="68"/>
      <c r="N24" s="68"/>
      <c r="O24" s="89"/>
      <c r="P24" s="90"/>
      <c r="Q24" s="90"/>
      <c r="R24" s="91"/>
      <c r="S24" s="12"/>
      <c r="V24" s="13" t="s">
        <v>367</v>
      </c>
      <c r="W24" s="13" t="s">
        <v>368</v>
      </c>
      <c r="X24" s="13" t="s">
        <v>369</v>
      </c>
      <c r="AC24" s="12"/>
    </row>
    <row r="25" spans="1:29">
      <c r="L25" s="21"/>
      <c r="M25" s="68"/>
      <c r="N25" s="68"/>
      <c r="O25" s="89"/>
      <c r="P25" s="90"/>
      <c r="Q25" s="90"/>
      <c r="R25" s="91"/>
      <c r="U25" s="12">
        <f t="shared" ref="U25:U35" si="0">IF(J28&lt;0,1,0)</f>
        <v>0</v>
      </c>
      <c r="V25" s="12">
        <f t="shared" ref="V25:V35" si="1">IF(H28&gt;0,1,0)</f>
        <v>0</v>
      </c>
      <c r="W25" s="12">
        <f t="shared" ref="W25:W35" si="2">IF(I28&gt;0,1,0)</f>
        <v>0</v>
      </c>
      <c r="X25" s="12">
        <f>IF(V25+W25&gt;1,1,0)</f>
        <v>0</v>
      </c>
    </row>
    <row r="26" spans="1:29">
      <c r="A26" s="119" t="s">
        <v>344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3"/>
      <c r="L26" s="21"/>
      <c r="M26" s="68"/>
      <c r="N26" s="68"/>
      <c r="O26" s="89"/>
      <c r="P26" s="90"/>
      <c r="Q26" s="90"/>
      <c r="R26" s="91"/>
      <c r="U26" s="12">
        <f t="shared" si="0"/>
        <v>0</v>
      </c>
      <c r="V26" s="12">
        <f t="shared" si="1"/>
        <v>0</v>
      </c>
      <c r="W26" s="12">
        <f t="shared" si="2"/>
        <v>0</v>
      </c>
      <c r="X26" s="12">
        <f t="shared" ref="X26:Y42" si="3">IF(V26+W26&gt;1,1,0)</f>
        <v>0</v>
      </c>
    </row>
    <row r="27" spans="1:29">
      <c r="A27" s="28" t="s">
        <v>345</v>
      </c>
      <c r="B27" s="28" t="s">
        <v>0</v>
      </c>
      <c r="C27" s="28" t="s">
        <v>1</v>
      </c>
      <c r="D27" s="28" t="s">
        <v>2</v>
      </c>
      <c r="E27" s="28" t="s">
        <v>346</v>
      </c>
      <c r="F27" s="28" t="s">
        <v>406</v>
      </c>
      <c r="G27" s="28" t="s">
        <v>347</v>
      </c>
      <c r="H27" s="28" t="s">
        <v>348</v>
      </c>
      <c r="I27" s="28" t="s">
        <v>349</v>
      </c>
      <c r="J27" s="28" t="s">
        <v>350</v>
      </c>
      <c r="K27" s="21"/>
      <c r="L27" s="21"/>
      <c r="M27" s="68"/>
      <c r="N27" s="68"/>
      <c r="O27" s="89"/>
      <c r="P27" s="90"/>
      <c r="Q27" s="90"/>
      <c r="R27" s="91"/>
      <c r="U27" s="12">
        <f t="shared" si="0"/>
        <v>0</v>
      </c>
      <c r="V27" s="12">
        <f t="shared" si="1"/>
        <v>0</v>
      </c>
      <c r="W27" s="12">
        <f t="shared" si="2"/>
        <v>0</v>
      </c>
      <c r="X27" s="12">
        <f t="shared" si="3"/>
        <v>0</v>
      </c>
    </row>
    <row r="28" spans="1:29">
      <c r="A28" s="40" t="str">
        <f>MID(B28,1,3)</f>
        <v/>
      </c>
      <c r="B28" s="40" t="str">
        <f>IF(D28&gt;0,$G$22,"")</f>
        <v/>
      </c>
      <c r="C28" s="40" t="str">
        <f>IF(D28&gt;0,$G$24,"")</f>
        <v/>
      </c>
      <c r="D28" s="29"/>
      <c r="E28" s="29"/>
      <c r="F28" s="29"/>
      <c r="G28" s="30"/>
      <c r="H28" s="30"/>
      <c r="I28" s="30"/>
      <c r="J28" s="26">
        <f>G28-H28+I28</f>
        <v>0</v>
      </c>
      <c r="K28" s="21"/>
      <c r="L28" s="21"/>
      <c r="M28" s="68"/>
      <c r="N28" s="68"/>
      <c r="O28" s="89"/>
      <c r="P28" s="90"/>
      <c r="Q28" s="90"/>
      <c r="R28" s="91"/>
      <c r="U28" s="12">
        <f t="shared" si="0"/>
        <v>0</v>
      </c>
      <c r="V28" s="12">
        <f t="shared" si="1"/>
        <v>0</v>
      </c>
      <c r="W28" s="12">
        <f t="shared" si="2"/>
        <v>0</v>
      </c>
      <c r="X28" s="12">
        <f t="shared" si="3"/>
        <v>0</v>
      </c>
    </row>
    <row r="29" spans="1:29">
      <c r="A29" s="40" t="str">
        <f t="shared" ref="A29:A45" si="4">MID(B29,1,3)</f>
        <v/>
      </c>
      <c r="B29" s="40" t="str">
        <f>IF(D29&gt;0,$G$22,"")</f>
        <v/>
      </c>
      <c r="C29" s="40" t="str">
        <f>IF(D29&gt;0,$G$24,"")</f>
        <v/>
      </c>
      <c r="D29" s="29"/>
      <c r="E29" s="29"/>
      <c r="F29" s="29"/>
      <c r="G29" s="30"/>
      <c r="H29" s="30"/>
      <c r="I29" s="30"/>
      <c r="J29" s="26">
        <f t="shared" ref="J29:J45" si="5">G29-H29+I29</f>
        <v>0</v>
      </c>
      <c r="K29" s="21"/>
      <c r="L29" s="21"/>
      <c r="M29" s="68"/>
      <c r="N29" s="68"/>
      <c r="O29" s="89"/>
      <c r="P29" s="90"/>
      <c r="Q29" s="90"/>
      <c r="R29" s="91"/>
      <c r="U29" s="12">
        <f t="shared" si="0"/>
        <v>0</v>
      </c>
      <c r="V29" s="12">
        <f t="shared" si="1"/>
        <v>0</v>
      </c>
      <c r="W29" s="12">
        <f t="shared" si="2"/>
        <v>0</v>
      </c>
      <c r="X29" s="12">
        <f t="shared" si="3"/>
        <v>0</v>
      </c>
    </row>
    <row r="30" spans="1:29">
      <c r="A30" s="40" t="str">
        <f t="shared" si="4"/>
        <v/>
      </c>
      <c r="B30" s="40" t="str">
        <f t="shared" ref="B30:B45" si="6">IF(D30&gt;0,$G$22,"")</f>
        <v/>
      </c>
      <c r="C30" s="40" t="str">
        <f t="shared" ref="C30:C45" si="7">IF(D30&gt;0,$G$24,"")</f>
        <v/>
      </c>
      <c r="D30" s="29"/>
      <c r="E30" s="29"/>
      <c r="F30" s="29"/>
      <c r="G30" s="30"/>
      <c r="H30" s="30"/>
      <c r="I30" s="30"/>
      <c r="J30" s="26">
        <f t="shared" si="5"/>
        <v>0</v>
      </c>
      <c r="K30" s="21"/>
      <c r="L30" s="21"/>
      <c r="M30" s="68"/>
      <c r="N30" s="68"/>
      <c r="O30" s="89"/>
      <c r="P30" s="90"/>
      <c r="Q30" s="90"/>
      <c r="R30" s="91"/>
      <c r="U30" s="12">
        <f t="shared" si="0"/>
        <v>0</v>
      </c>
      <c r="V30" s="12">
        <f t="shared" si="1"/>
        <v>0</v>
      </c>
      <c r="W30" s="12">
        <f t="shared" si="2"/>
        <v>0</v>
      </c>
      <c r="X30" s="12">
        <f t="shared" si="3"/>
        <v>0</v>
      </c>
    </row>
    <row r="31" spans="1:29">
      <c r="A31" s="40" t="str">
        <f t="shared" si="4"/>
        <v/>
      </c>
      <c r="B31" s="40" t="str">
        <f t="shared" si="6"/>
        <v/>
      </c>
      <c r="C31" s="40" t="str">
        <f t="shared" si="7"/>
        <v/>
      </c>
      <c r="D31" s="29"/>
      <c r="E31" s="29"/>
      <c r="F31" s="29"/>
      <c r="G31" s="30"/>
      <c r="H31" s="30"/>
      <c r="I31" s="30"/>
      <c r="J31" s="26">
        <f t="shared" si="5"/>
        <v>0</v>
      </c>
      <c r="K31" s="21"/>
      <c r="L31" s="21"/>
      <c r="M31" s="69"/>
      <c r="N31" s="69"/>
      <c r="O31" s="89"/>
      <c r="P31" s="90"/>
      <c r="Q31" s="90"/>
      <c r="R31" s="91"/>
      <c r="U31" s="12">
        <f t="shared" si="0"/>
        <v>0</v>
      </c>
      <c r="V31" s="12">
        <f t="shared" si="1"/>
        <v>0</v>
      </c>
      <c r="W31" s="12">
        <f t="shared" si="2"/>
        <v>0</v>
      </c>
      <c r="X31" s="12">
        <f t="shared" si="3"/>
        <v>0</v>
      </c>
    </row>
    <row r="32" spans="1:29">
      <c r="A32" s="40" t="str">
        <f t="shared" si="4"/>
        <v/>
      </c>
      <c r="B32" s="40" t="str">
        <f t="shared" si="6"/>
        <v/>
      </c>
      <c r="C32" s="40" t="str">
        <f t="shared" si="7"/>
        <v/>
      </c>
      <c r="D32" s="29"/>
      <c r="E32" s="29"/>
      <c r="F32" s="29"/>
      <c r="G32" s="30"/>
      <c r="H32" s="30"/>
      <c r="I32" s="30"/>
      <c r="J32" s="26">
        <f t="shared" si="5"/>
        <v>0</v>
      </c>
      <c r="K32" s="21"/>
      <c r="L32" s="21"/>
      <c r="M32" s="68"/>
      <c r="N32" s="68"/>
      <c r="O32" s="89"/>
      <c r="P32" s="90"/>
      <c r="Q32" s="90"/>
      <c r="R32" s="91"/>
      <c r="U32" s="12">
        <f t="shared" si="0"/>
        <v>0</v>
      </c>
      <c r="V32" s="12">
        <f t="shared" si="1"/>
        <v>0</v>
      </c>
      <c r="W32" s="12">
        <f t="shared" si="2"/>
        <v>0</v>
      </c>
      <c r="X32" s="12">
        <f t="shared" si="3"/>
        <v>0</v>
      </c>
    </row>
    <row r="33" spans="1:25">
      <c r="A33" s="40" t="str">
        <f t="shared" si="4"/>
        <v/>
      </c>
      <c r="B33" s="40" t="str">
        <f t="shared" si="6"/>
        <v/>
      </c>
      <c r="C33" s="40" t="str">
        <f t="shared" si="7"/>
        <v/>
      </c>
      <c r="D33" s="29"/>
      <c r="E33" s="29"/>
      <c r="F33" s="29"/>
      <c r="G33" s="30"/>
      <c r="H33" s="30"/>
      <c r="I33" s="30"/>
      <c r="J33" s="26">
        <f t="shared" si="5"/>
        <v>0</v>
      </c>
      <c r="K33" s="21"/>
      <c r="L33" s="21"/>
      <c r="M33" s="68"/>
      <c r="N33" s="68"/>
      <c r="O33" s="89"/>
      <c r="P33" s="90"/>
      <c r="Q33" s="90"/>
      <c r="R33" s="91"/>
      <c r="U33" s="12">
        <f t="shared" si="0"/>
        <v>0</v>
      </c>
      <c r="V33" s="12">
        <f t="shared" si="1"/>
        <v>0</v>
      </c>
      <c r="W33" s="12">
        <f t="shared" si="2"/>
        <v>0</v>
      </c>
      <c r="X33" s="12">
        <f t="shared" si="3"/>
        <v>0</v>
      </c>
    </row>
    <row r="34" spans="1:25">
      <c r="A34" s="40" t="str">
        <f t="shared" si="4"/>
        <v/>
      </c>
      <c r="B34" s="40" t="str">
        <f t="shared" si="6"/>
        <v/>
      </c>
      <c r="C34" s="40" t="str">
        <f t="shared" si="7"/>
        <v/>
      </c>
      <c r="D34" s="29"/>
      <c r="E34" s="29"/>
      <c r="F34" s="29"/>
      <c r="G34" s="30"/>
      <c r="H34" s="30"/>
      <c r="I34" s="30"/>
      <c r="J34" s="26">
        <f t="shared" si="5"/>
        <v>0</v>
      </c>
      <c r="K34" s="21"/>
      <c r="L34" s="21"/>
      <c r="M34" s="68"/>
      <c r="N34" s="68"/>
      <c r="O34" s="89"/>
      <c r="P34" s="90"/>
      <c r="Q34" s="90"/>
      <c r="R34" s="91"/>
      <c r="U34" s="12">
        <f t="shared" si="0"/>
        <v>0</v>
      </c>
      <c r="V34" s="12">
        <f t="shared" si="1"/>
        <v>0</v>
      </c>
      <c r="W34" s="12">
        <f t="shared" si="2"/>
        <v>0</v>
      </c>
      <c r="X34" s="12">
        <f t="shared" si="3"/>
        <v>0</v>
      </c>
    </row>
    <row r="35" spans="1:25">
      <c r="A35" s="40" t="str">
        <f t="shared" si="4"/>
        <v/>
      </c>
      <c r="B35" s="40" t="str">
        <f t="shared" si="6"/>
        <v/>
      </c>
      <c r="C35" s="40" t="str">
        <f t="shared" si="7"/>
        <v/>
      </c>
      <c r="D35" s="29"/>
      <c r="E35" s="29"/>
      <c r="F35" s="29"/>
      <c r="G35" s="30"/>
      <c r="H35" s="30"/>
      <c r="I35" s="30"/>
      <c r="J35" s="26">
        <f t="shared" si="5"/>
        <v>0</v>
      </c>
      <c r="K35" s="21"/>
      <c r="L35" s="21"/>
      <c r="M35" s="70"/>
      <c r="N35" s="70"/>
      <c r="O35" s="98"/>
      <c r="P35" s="99"/>
      <c r="Q35" s="99"/>
      <c r="R35" s="100"/>
      <c r="U35" s="12">
        <f t="shared" si="0"/>
        <v>0</v>
      </c>
      <c r="V35" s="12">
        <f t="shared" si="1"/>
        <v>0</v>
      </c>
      <c r="W35" s="12">
        <f t="shared" si="2"/>
        <v>0</v>
      </c>
      <c r="X35" s="12">
        <f t="shared" si="3"/>
        <v>0</v>
      </c>
    </row>
    <row r="36" spans="1:25">
      <c r="A36" s="40" t="str">
        <f t="shared" si="4"/>
        <v/>
      </c>
      <c r="B36" s="40" t="str">
        <f t="shared" si="6"/>
        <v/>
      </c>
      <c r="C36" s="40" t="str">
        <f t="shared" si="7"/>
        <v/>
      </c>
      <c r="D36" s="29"/>
      <c r="E36" s="29"/>
      <c r="F36" s="29"/>
      <c r="G36" s="30"/>
      <c r="H36" s="30"/>
      <c r="I36" s="30"/>
      <c r="J36" s="26">
        <f t="shared" si="5"/>
        <v>0</v>
      </c>
      <c r="K36" s="21"/>
      <c r="M36" s="55"/>
      <c r="N36" s="24"/>
      <c r="O36" s="24"/>
      <c r="P36" s="24"/>
      <c r="Q36" s="24"/>
      <c r="R36" s="24"/>
      <c r="S36" s="24"/>
      <c r="V36" s="12">
        <f t="shared" ref="V36:V38" si="8">IF(J39&lt;0,1,0)</f>
        <v>0</v>
      </c>
      <c r="W36" s="12">
        <f t="shared" ref="W36:W38" si="9">IF(H39&gt;0,1,0)</f>
        <v>0</v>
      </c>
      <c r="X36" s="12">
        <f t="shared" ref="X36:X38" si="10">IF(I39&gt;0,1,0)</f>
        <v>0</v>
      </c>
      <c r="Y36" s="12">
        <f t="shared" si="3"/>
        <v>0</v>
      </c>
    </row>
    <row r="37" spans="1:25">
      <c r="A37" s="40" t="str">
        <f t="shared" si="4"/>
        <v/>
      </c>
      <c r="B37" s="40" t="str">
        <f t="shared" si="6"/>
        <v/>
      </c>
      <c r="C37" s="40" t="str">
        <f t="shared" si="7"/>
        <v/>
      </c>
      <c r="D37" s="29"/>
      <c r="E37" s="29"/>
      <c r="F37" s="29"/>
      <c r="G37" s="30"/>
      <c r="H37" s="30"/>
      <c r="I37" s="30"/>
      <c r="J37" s="26">
        <f t="shared" si="5"/>
        <v>0</v>
      </c>
      <c r="K37" s="21"/>
      <c r="M37" s="13"/>
      <c r="N37" s="24"/>
      <c r="O37" s="24"/>
      <c r="P37" s="24"/>
      <c r="Q37" s="24"/>
      <c r="R37" s="24"/>
      <c r="S37" s="24"/>
      <c r="V37" s="12">
        <f t="shared" si="8"/>
        <v>0</v>
      </c>
      <c r="W37" s="12">
        <f t="shared" si="9"/>
        <v>0</v>
      </c>
      <c r="X37" s="12">
        <f t="shared" si="10"/>
        <v>0</v>
      </c>
      <c r="Y37" s="12">
        <f t="shared" si="3"/>
        <v>0</v>
      </c>
    </row>
    <row r="38" spans="1:25">
      <c r="A38" s="40" t="str">
        <f t="shared" si="4"/>
        <v/>
      </c>
      <c r="B38" s="40" t="str">
        <f t="shared" si="6"/>
        <v/>
      </c>
      <c r="C38" s="40" t="str">
        <f t="shared" si="7"/>
        <v/>
      </c>
      <c r="D38" s="29"/>
      <c r="E38" s="29"/>
      <c r="F38" s="29"/>
      <c r="G38" s="30"/>
      <c r="H38" s="30"/>
      <c r="I38" s="30"/>
      <c r="J38" s="26">
        <f t="shared" si="5"/>
        <v>0</v>
      </c>
      <c r="K38" s="21"/>
      <c r="M38" s="24"/>
      <c r="N38" s="24"/>
      <c r="O38" s="24"/>
      <c r="P38" s="24"/>
      <c r="Q38" s="24"/>
      <c r="R38" s="24"/>
      <c r="S38" s="24"/>
      <c r="V38" s="12">
        <f t="shared" si="8"/>
        <v>0</v>
      </c>
      <c r="W38" s="12">
        <f t="shared" si="9"/>
        <v>0</v>
      </c>
      <c r="X38" s="12">
        <f t="shared" si="10"/>
        <v>0</v>
      </c>
      <c r="Y38" s="12">
        <f t="shared" si="3"/>
        <v>0</v>
      </c>
    </row>
    <row r="39" spans="1:25">
      <c r="A39" s="40" t="str">
        <f t="shared" si="4"/>
        <v/>
      </c>
      <c r="B39" s="40" t="str">
        <f t="shared" si="6"/>
        <v/>
      </c>
      <c r="C39" s="40" t="str">
        <f t="shared" si="7"/>
        <v/>
      </c>
      <c r="D39" s="29"/>
      <c r="E39" s="29"/>
      <c r="F39" s="29"/>
      <c r="G39" s="30"/>
      <c r="H39" s="30"/>
      <c r="I39" s="30"/>
      <c r="J39" s="26">
        <f t="shared" si="5"/>
        <v>0</v>
      </c>
      <c r="K39" s="21"/>
      <c r="M39" s="107" t="s">
        <v>353</v>
      </c>
      <c r="N39" s="107"/>
      <c r="O39" s="107"/>
      <c r="P39" s="88" t="s">
        <v>354</v>
      </c>
      <c r="Q39" s="88" t="s">
        <v>355</v>
      </c>
      <c r="R39" s="41"/>
      <c r="U39" s="12">
        <f>IF(J42&lt;0,1,0)</f>
        <v>0</v>
      </c>
      <c r="V39" s="12">
        <f t="shared" ref="V39:W42" si="11">IF(H42&gt;0,1,0)</f>
        <v>0</v>
      </c>
      <c r="W39" s="12">
        <f t="shared" si="11"/>
        <v>0</v>
      </c>
      <c r="X39" s="12">
        <f t="shared" si="3"/>
        <v>0</v>
      </c>
    </row>
    <row r="40" spans="1:25">
      <c r="A40" s="40" t="str">
        <f t="shared" si="4"/>
        <v/>
      </c>
      <c r="B40" s="40" t="str">
        <f t="shared" si="6"/>
        <v/>
      </c>
      <c r="C40" s="40" t="str">
        <f t="shared" si="7"/>
        <v/>
      </c>
      <c r="D40" s="29"/>
      <c r="E40" s="29"/>
      <c r="F40" s="29"/>
      <c r="G40" s="30"/>
      <c r="H40" s="30"/>
      <c r="I40" s="30"/>
      <c r="J40" s="26">
        <f t="shared" si="5"/>
        <v>0</v>
      </c>
      <c r="K40" s="21"/>
      <c r="M40" s="107"/>
      <c r="N40" s="107"/>
      <c r="O40" s="107"/>
      <c r="P40" s="88"/>
      <c r="Q40" s="88"/>
      <c r="R40" s="41"/>
      <c r="U40" s="12">
        <f>IF(J43&lt;0,1,0)</f>
        <v>0</v>
      </c>
      <c r="V40" s="12">
        <f t="shared" si="11"/>
        <v>0</v>
      </c>
      <c r="W40" s="12">
        <f t="shared" si="11"/>
        <v>0</v>
      </c>
      <c r="X40" s="12">
        <f t="shared" si="3"/>
        <v>0</v>
      </c>
    </row>
    <row r="41" spans="1:25">
      <c r="A41" s="40" t="str">
        <f t="shared" si="4"/>
        <v/>
      </c>
      <c r="B41" s="40" t="str">
        <f t="shared" si="6"/>
        <v/>
      </c>
      <c r="C41" s="40" t="str">
        <f t="shared" si="7"/>
        <v/>
      </c>
      <c r="D41" s="29"/>
      <c r="E41" s="29"/>
      <c r="F41" s="29"/>
      <c r="G41" s="30"/>
      <c r="H41" s="30"/>
      <c r="I41" s="30"/>
      <c r="J41" s="26">
        <f t="shared" si="5"/>
        <v>0</v>
      </c>
      <c r="K41" s="21"/>
      <c r="M41" s="24"/>
      <c r="N41" s="24"/>
      <c r="O41" s="24"/>
      <c r="P41" s="24"/>
      <c r="Q41" s="24"/>
      <c r="R41" s="24"/>
      <c r="U41" s="12">
        <f>IF(J44&lt;0,1,0)</f>
        <v>0</v>
      </c>
      <c r="V41" s="12">
        <f t="shared" si="11"/>
        <v>0</v>
      </c>
      <c r="W41" s="12">
        <f t="shared" si="11"/>
        <v>0</v>
      </c>
      <c r="X41" s="12">
        <f t="shared" si="3"/>
        <v>0</v>
      </c>
    </row>
    <row r="42" spans="1:25" ht="15" customHeight="1">
      <c r="A42" s="40" t="str">
        <f t="shared" si="4"/>
        <v/>
      </c>
      <c r="B42" s="40" t="str">
        <f t="shared" si="6"/>
        <v/>
      </c>
      <c r="C42" s="40" t="str">
        <f t="shared" si="7"/>
        <v/>
      </c>
      <c r="D42" s="29"/>
      <c r="E42" s="29"/>
      <c r="F42" s="29"/>
      <c r="G42" s="30"/>
      <c r="H42" s="30"/>
      <c r="I42" s="30"/>
      <c r="J42" s="26">
        <f t="shared" si="5"/>
        <v>0</v>
      </c>
      <c r="K42" s="21"/>
      <c r="M42" s="87" t="s">
        <v>357</v>
      </c>
      <c r="N42" s="87"/>
      <c r="O42" s="87"/>
      <c r="P42" s="88" t="s">
        <v>354</v>
      </c>
      <c r="Q42" s="88" t="s">
        <v>355</v>
      </c>
      <c r="R42" s="41"/>
      <c r="U42" s="12">
        <f>IF(J45&lt;0,1,0)</f>
        <v>0</v>
      </c>
      <c r="V42" s="12">
        <f t="shared" si="11"/>
        <v>0</v>
      </c>
      <c r="W42" s="12">
        <f t="shared" si="11"/>
        <v>0</v>
      </c>
      <c r="X42" s="12">
        <f t="shared" si="3"/>
        <v>0</v>
      </c>
    </row>
    <row r="43" spans="1:25">
      <c r="A43" s="40" t="str">
        <f t="shared" si="4"/>
        <v/>
      </c>
      <c r="B43" s="40" t="str">
        <f t="shared" si="6"/>
        <v/>
      </c>
      <c r="C43" s="40" t="str">
        <f t="shared" si="7"/>
        <v/>
      </c>
      <c r="D43" s="29"/>
      <c r="E43" s="29"/>
      <c r="F43" s="29"/>
      <c r="G43" s="30"/>
      <c r="H43" s="30"/>
      <c r="I43" s="30"/>
      <c r="J43" s="26">
        <f t="shared" si="5"/>
        <v>0</v>
      </c>
      <c r="K43" s="21"/>
      <c r="L43" s="24"/>
      <c r="M43" s="87"/>
      <c r="N43" s="87"/>
      <c r="O43" s="87"/>
      <c r="P43" s="88"/>
      <c r="Q43" s="88"/>
      <c r="T43" s="33">
        <f>SUM(X25:X42)</f>
        <v>0</v>
      </c>
      <c r="W43" s="33">
        <f>SUM(Y25:Y42)</f>
        <v>0</v>
      </c>
    </row>
    <row r="44" spans="1:25">
      <c r="A44" s="40" t="str">
        <f t="shared" si="4"/>
        <v/>
      </c>
      <c r="B44" s="40" t="str">
        <f t="shared" si="6"/>
        <v/>
      </c>
      <c r="C44" s="40" t="str">
        <f t="shared" si="7"/>
        <v/>
      </c>
      <c r="D44" s="29"/>
      <c r="E44" s="29"/>
      <c r="F44" s="29"/>
      <c r="G44" s="30"/>
      <c r="H44" s="30"/>
      <c r="I44" s="30"/>
      <c r="J44" s="26">
        <f t="shared" si="5"/>
        <v>0</v>
      </c>
      <c r="K44" s="21"/>
      <c r="L44" s="24"/>
      <c r="M44" s="87"/>
      <c r="N44" s="87"/>
      <c r="O44" s="87"/>
      <c r="P44" s="88"/>
      <c r="Q44" s="88"/>
    </row>
    <row r="45" spans="1:25">
      <c r="A45" s="40" t="str">
        <f t="shared" si="4"/>
        <v/>
      </c>
      <c r="B45" s="40" t="str">
        <f t="shared" si="6"/>
        <v/>
      </c>
      <c r="C45" s="40" t="str">
        <f t="shared" si="7"/>
        <v/>
      </c>
      <c r="D45" s="29"/>
      <c r="E45" s="29"/>
      <c r="F45" s="29"/>
      <c r="G45" s="30"/>
      <c r="H45" s="30"/>
      <c r="I45" s="30"/>
      <c r="J45" s="26">
        <f t="shared" si="5"/>
        <v>0</v>
      </c>
      <c r="L45" s="24"/>
      <c r="M45" s="24"/>
      <c r="N45" s="24"/>
      <c r="O45" s="24"/>
      <c r="P45" s="24"/>
      <c r="Q45" s="24"/>
      <c r="R45" s="24"/>
    </row>
    <row r="46" spans="1:25">
      <c r="L46" s="24"/>
      <c r="M46" s="87" t="s">
        <v>358</v>
      </c>
      <c r="N46" s="87"/>
      <c r="O46" s="87"/>
      <c r="P46" s="87"/>
      <c r="Q46" s="87"/>
      <c r="R46" s="87"/>
    </row>
    <row r="47" spans="1:25">
      <c r="L47" s="24"/>
      <c r="M47" s="87"/>
      <c r="N47" s="87"/>
      <c r="O47" s="87"/>
      <c r="P47" s="87"/>
      <c r="Q47" s="87"/>
      <c r="R47" s="87"/>
    </row>
    <row r="48" spans="1:25">
      <c r="A48" s="83" t="s">
        <v>356</v>
      </c>
      <c r="B48" s="83"/>
      <c r="C48" s="83"/>
      <c r="D48" s="83"/>
      <c r="L48" s="24"/>
      <c r="M48" s="87"/>
      <c r="N48" s="87"/>
      <c r="O48" s="87"/>
      <c r="P48" s="87"/>
      <c r="Q48" s="87"/>
      <c r="R48" s="87"/>
    </row>
    <row r="49" spans="1:18">
      <c r="L49" s="24"/>
      <c r="M49" s="87"/>
      <c r="N49" s="87"/>
      <c r="O49" s="87"/>
      <c r="P49" s="87"/>
      <c r="Q49" s="87"/>
      <c r="R49" s="87"/>
    </row>
    <row r="50" spans="1:18">
      <c r="L50" s="24"/>
      <c r="M50" s="24"/>
      <c r="N50" s="24"/>
      <c r="O50" s="24"/>
      <c r="P50" s="24"/>
      <c r="Q50" s="24"/>
      <c r="R50" s="24"/>
    </row>
    <row r="51" spans="1:18">
      <c r="L51" s="24"/>
      <c r="M51" s="24"/>
      <c r="N51" s="24"/>
      <c r="O51" s="24"/>
      <c r="P51" s="24"/>
      <c r="Q51" s="24"/>
      <c r="R51" s="24"/>
    </row>
    <row r="52" spans="1:18" ht="15" customHeight="1">
      <c r="L52" s="24"/>
      <c r="M52" s="24"/>
      <c r="N52" s="24"/>
    </row>
    <row r="53" spans="1:18">
      <c r="K53" s="44"/>
      <c r="L53" s="24"/>
      <c r="M53" s="24"/>
      <c r="N53" s="24"/>
      <c r="P53" s="84" t="s">
        <v>359</v>
      </c>
      <c r="Q53" s="84"/>
      <c r="R53" s="84"/>
    </row>
    <row r="54" spans="1:18">
      <c r="A54" s="84" t="s">
        <v>359</v>
      </c>
      <c r="B54" s="84"/>
      <c r="C54" s="84"/>
      <c r="D54" s="84"/>
      <c r="G54" s="84" t="s">
        <v>359</v>
      </c>
      <c r="H54" s="84"/>
      <c r="I54" s="84"/>
      <c r="J54" s="84"/>
      <c r="K54" s="35"/>
      <c r="L54" s="24"/>
      <c r="P54" s="85" t="s">
        <v>360</v>
      </c>
      <c r="Q54" s="85"/>
      <c r="R54" s="85"/>
    </row>
    <row r="55" spans="1:18" ht="33.75" customHeight="1">
      <c r="A55" s="85" t="s">
        <v>360</v>
      </c>
      <c r="B55" s="85"/>
      <c r="C55" s="85"/>
      <c r="D55" s="85"/>
      <c r="G55" s="86" t="s">
        <v>361</v>
      </c>
      <c r="H55" s="86"/>
      <c r="I55" s="86"/>
      <c r="J55" s="86"/>
      <c r="L55" s="24"/>
      <c r="P55" s="85"/>
      <c r="Q55" s="85"/>
      <c r="R55" s="85"/>
    </row>
    <row r="56" spans="1:18" hidden="1">
      <c r="A56" s="85"/>
      <c r="B56" s="85"/>
      <c r="C56" s="85"/>
      <c r="D56" s="85"/>
      <c r="G56" s="32"/>
      <c r="H56" s="32"/>
      <c r="I56" s="32"/>
      <c r="J56" s="56"/>
    </row>
    <row r="57" spans="1:18" hidden="1">
      <c r="G57" s="32"/>
      <c r="H57" s="32"/>
      <c r="I57" s="32"/>
      <c r="J57" s="56"/>
    </row>
  </sheetData>
  <sheetProtection algorithmName="SHA-512" hashValue="Uz7GAnFP2jaYWyLm6mWjUG0Xs8uLwytrUQZnedNr+dr5e6uAMHKMo6ZHmopLfYrRJ0LEsvHvD3XhogA86Ya+Pg==" saltValue="PNWIR7JtOV3CUN2m6IbElA==" spinCount="100000" sheet="1" objects="1" scenarios="1"/>
  <mergeCells count="58">
    <mergeCell ref="A9:J9"/>
    <mergeCell ref="H19:I19"/>
    <mergeCell ref="C17:D17"/>
    <mergeCell ref="A26:J26"/>
    <mergeCell ref="A55:D56"/>
    <mergeCell ref="A54:D54"/>
    <mergeCell ref="A48:D48"/>
    <mergeCell ref="G54:J54"/>
    <mergeCell ref="G55:J55"/>
    <mergeCell ref="A22:E22"/>
    <mergeCell ref="A24:E24"/>
    <mergeCell ref="C18:D18"/>
    <mergeCell ref="C19:D19"/>
    <mergeCell ref="A10:E10"/>
    <mergeCell ref="A14:C14"/>
    <mergeCell ref="D14:G14"/>
    <mergeCell ref="M1:T1"/>
    <mergeCell ref="M3:R3"/>
    <mergeCell ref="O4:R4"/>
    <mergeCell ref="O5:R5"/>
    <mergeCell ref="O6:R6"/>
    <mergeCell ref="O7:R7"/>
    <mergeCell ref="O8:R8"/>
    <mergeCell ref="O9:R9"/>
    <mergeCell ref="O10:R10"/>
    <mergeCell ref="O11:R11"/>
    <mergeCell ref="O12:R12"/>
    <mergeCell ref="O13:R13"/>
    <mergeCell ref="O14:R14"/>
    <mergeCell ref="O15:R15"/>
    <mergeCell ref="O16:R16"/>
    <mergeCell ref="O17:R17"/>
    <mergeCell ref="O18:R18"/>
    <mergeCell ref="M20:R20"/>
    <mergeCell ref="O21:R21"/>
    <mergeCell ref="O22:R22"/>
    <mergeCell ref="O23:R23"/>
    <mergeCell ref="O24:R24"/>
    <mergeCell ref="O25:R25"/>
    <mergeCell ref="O26:R26"/>
    <mergeCell ref="O27:R27"/>
    <mergeCell ref="O28:R28"/>
    <mergeCell ref="O29:R29"/>
    <mergeCell ref="O30:R30"/>
    <mergeCell ref="O31:R31"/>
    <mergeCell ref="O32:R32"/>
    <mergeCell ref="O33:R33"/>
    <mergeCell ref="O34:R34"/>
    <mergeCell ref="O35:R35"/>
    <mergeCell ref="M39:O40"/>
    <mergeCell ref="P39:P40"/>
    <mergeCell ref="Q39:Q40"/>
    <mergeCell ref="M42:O44"/>
    <mergeCell ref="Q42:Q44"/>
    <mergeCell ref="P42:P44"/>
    <mergeCell ref="P54:R55"/>
    <mergeCell ref="M46:R49"/>
    <mergeCell ref="P53:R53"/>
  </mergeCells>
  <conditionalFormatting sqref="N36:S36 N37:P37 M37:M38 L43:L55 M50:O50 M51:R51 M52:N53">
    <cfRule type="expression" dxfId="8" priority="1">
      <formula>L36&lt;&gt;""</formula>
    </cfRule>
  </conditionalFormatting>
  <pageMargins left="0.25" right="0.25" top="0.75" bottom="0.75" header="0.3" footer="0.3"/>
  <pageSetup paperSize="9" scale="8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Dane!$F$2:$F$3</xm:f>
          </x14:formula1>
          <xm:sqref>D14:G14</xm:sqref>
        </x14:dataValidation>
        <x14:dataValidation type="list" allowBlank="1" showInputMessage="1" showErrorMessage="1" xr:uid="{00000000-0002-0000-0300-000001000000}">
          <x14:formula1>
            <xm:f>Dane!$E$2:$E$33</xm:f>
          </x14:formula1>
          <xm:sqref>J14</xm:sqref>
        </x14:dataValidation>
        <x14:dataValidation type="list" allowBlank="1" showInputMessage="1" showErrorMessage="1" xr:uid="{00000000-0002-0000-0300-000002000000}">
          <x14:formula1>
            <xm:f>Dane!$D$2:$D$13</xm:f>
          </x14:formula1>
          <xm:sqref>D28:D45</xm:sqref>
        </x14:dataValidation>
        <x14:dataValidation type="list" allowBlank="1" showInputMessage="1" showErrorMessage="1" xr:uid="{00000000-0002-0000-0300-000003000000}">
          <x14:formula1>
            <xm:f>Dane!$B$2:$B$21</xm:f>
          </x14:formula1>
          <xm:sqref>G22</xm:sqref>
        </x14:dataValidation>
        <x14:dataValidation type="list" allowBlank="1" showInputMessage="1" showErrorMessage="1" xr:uid="{00000000-0002-0000-0300-000004000000}">
          <x14:formula1>
            <xm:f>Dane!$C$2:$C$57</xm:f>
          </x14:formula1>
          <xm:sqref>G24</xm:sqref>
        </x14:dataValidation>
        <x14:dataValidation type="list" allowBlank="1" showInputMessage="1" showErrorMessage="1" xr:uid="{00000000-0002-0000-0300-000005000000}">
          <x14:formula1>
            <xm:f>Dane!$L$2:$L$22</xm:f>
          </x14:formula1>
          <xm:sqref>E28:E45</xm:sqref>
        </x14:dataValidation>
        <x14:dataValidation type="list" allowBlank="1" showInputMessage="1" showErrorMessage="1" xr:uid="{00000000-0002-0000-0300-000006000000}">
          <x14:formula1>
            <xm:f>Dane!$A$2:$A$30</xm:f>
          </x14:formula1>
          <xm:sqref>F28:F45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8"/>
  <sheetViews>
    <sheetView zoomScaleNormal="100" workbookViewId="0">
      <selection activeCell="G36" sqref="G36"/>
    </sheetView>
  </sheetViews>
  <sheetFormatPr defaultColWidth="0" defaultRowHeight="15" zeroHeight="1"/>
  <cols>
    <col min="1" max="1" width="9.140625" style="12" customWidth="1"/>
    <col min="2" max="2" width="11.5703125" style="12" customWidth="1"/>
    <col min="3" max="3" width="14.85546875" style="12" customWidth="1"/>
    <col min="4" max="4" width="10.140625" style="12" customWidth="1"/>
    <col min="5" max="5" width="12.7109375" style="12" customWidth="1"/>
    <col min="6" max="6" width="14.42578125" style="12" customWidth="1"/>
    <col min="7" max="7" width="14.7109375" style="12" customWidth="1"/>
    <col min="8" max="8" width="16.42578125" style="12" customWidth="1"/>
    <col min="9" max="9" width="3.42578125" style="12" customWidth="1"/>
    <col min="10" max="10" width="4.140625" style="12" customWidth="1"/>
    <col min="11" max="11" width="12.85546875" style="12" customWidth="1"/>
    <col min="12" max="12" width="15" style="12" customWidth="1"/>
    <col min="13" max="13" width="25.42578125" style="12" customWidth="1"/>
    <col min="14" max="14" width="15.28515625" style="12" customWidth="1"/>
    <col min="15" max="15" width="15.5703125" style="12" customWidth="1"/>
    <col min="16" max="16" width="15" style="12" customWidth="1"/>
    <col min="17" max="17" width="3.7109375" style="12" customWidth="1"/>
    <col min="18" max="16384" width="9.140625" style="12" hidden="1"/>
  </cols>
  <sheetData>
    <row r="1" spans="1:17" ht="23.25">
      <c r="A1"/>
      <c r="G1" s="14" t="str">
        <f ca="1">"PD"&amp;"/"&amp;F8&amp;"/"&amp;H11&amp;"/"</f>
        <v>PD/2024/LO78/</v>
      </c>
      <c r="J1" s="106" t="s">
        <v>328</v>
      </c>
      <c r="K1" s="106"/>
      <c r="L1" s="106"/>
      <c r="M1" s="106"/>
      <c r="N1" s="106"/>
      <c r="O1" s="106"/>
      <c r="P1" s="106"/>
      <c r="Q1" s="106"/>
    </row>
    <row r="2" spans="1:17" ht="23.25">
      <c r="G2" s="14" t="str">
        <f ca="1">"P"&amp;"/"&amp;F8&amp;"/"&amp;H11&amp;"/"</f>
        <v>P/2024/LO78/</v>
      </c>
    </row>
    <row r="3" spans="1:17">
      <c r="K3" s="101" t="s">
        <v>329</v>
      </c>
      <c r="L3" s="101"/>
      <c r="M3" s="101"/>
      <c r="N3" s="101"/>
      <c r="O3" s="101"/>
      <c r="P3" s="101"/>
    </row>
    <row r="4" spans="1:17">
      <c r="K4" s="40" t="s">
        <v>0</v>
      </c>
      <c r="L4" s="40" t="s">
        <v>1</v>
      </c>
      <c r="M4" s="101" t="s">
        <v>330</v>
      </c>
      <c r="N4" s="101"/>
      <c r="O4" s="101"/>
      <c r="P4" s="101"/>
    </row>
    <row r="5" spans="1:17">
      <c r="G5" s="12" t="s">
        <v>331</v>
      </c>
      <c r="H5" s="17">
        <f ca="1">TODAY()</f>
        <v>45366</v>
      </c>
      <c r="K5" s="66"/>
      <c r="L5" s="66"/>
      <c r="M5" s="95"/>
      <c r="N5" s="96"/>
      <c r="O5" s="96"/>
      <c r="P5" s="97"/>
    </row>
    <row r="6" spans="1:17">
      <c r="K6" s="67"/>
      <c r="L6" s="67"/>
      <c r="M6" s="95"/>
      <c r="N6" s="96"/>
      <c r="O6" s="96"/>
      <c r="P6" s="97"/>
    </row>
    <row r="7" spans="1:17" ht="23.25" customHeight="1">
      <c r="A7" s="105" t="s">
        <v>370</v>
      </c>
      <c r="B7" s="105"/>
      <c r="C7" s="105"/>
      <c r="D7" s="105"/>
      <c r="E7" s="105"/>
      <c r="F7" s="105"/>
      <c r="G7" s="105"/>
      <c r="H7" s="105"/>
      <c r="J7" s="18"/>
      <c r="K7" s="68"/>
      <c r="L7" s="68"/>
      <c r="M7" s="89"/>
      <c r="N7" s="90"/>
      <c r="O7" s="90"/>
      <c r="P7" s="91"/>
    </row>
    <row r="8" spans="1:17" ht="18.75">
      <c r="A8" s="103" t="s">
        <v>371</v>
      </c>
      <c r="B8" s="103"/>
      <c r="C8" s="103"/>
      <c r="D8" s="103"/>
      <c r="E8" s="103"/>
      <c r="F8" s="54">
        <f ca="1">YEAR(H5)</f>
        <v>2024</v>
      </c>
      <c r="G8" s="20" t="s">
        <v>334</v>
      </c>
      <c r="H8" s="20"/>
      <c r="J8" s="19"/>
      <c r="K8" s="68"/>
      <c r="L8" s="68"/>
      <c r="M8" s="89"/>
      <c r="N8" s="90"/>
      <c r="O8" s="90"/>
      <c r="P8" s="91"/>
    </row>
    <row r="9" spans="1:17">
      <c r="K9" s="68"/>
      <c r="L9" s="68"/>
      <c r="M9" s="89"/>
      <c r="N9" s="90"/>
      <c r="O9" s="90"/>
      <c r="P9" s="91"/>
    </row>
    <row r="10" spans="1:17" ht="15.75" thickBot="1">
      <c r="K10" s="68"/>
      <c r="L10" s="68"/>
      <c r="M10" s="89"/>
      <c r="N10" s="90"/>
      <c r="O10" s="90"/>
      <c r="P10" s="91"/>
    </row>
    <row r="11" spans="1:17" ht="16.5" thickBot="1">
      <c r="A11" s="84" t="s">
        <v>335</v>
      </c>
      <c r="B11" s="84"/>
      <c r="C11" s="125" t="s">
        <v>12</v>
      </c>
      <c r="D11" s="125"/>
      <c r="E11" s="125"/>
      <c r="F11" s="45"/>
      <c r="G11" s="12" t="s">
        <v>336</v>
      </c>
      <c r="H11" s="23" t="s">
        <v>56</v>
      </c>
      <c r="K11" s="69"/>
      <c r="L11" s="69"/>
      <c r="M11" s="89"/>
      <c r="N11" s="90"/>
      <c r="O11" s="90"/>
      <c r="P11" s="91"/>
    </row>
    <row r="12" spans="1:17">
      <c r="K12" s="68"/>
      <c r="L12" s="68"/>
      <c r="M12" s="89"/>
      <c r="N12" s="90"/>
      <c r="O12" s="90"/>
      <c r="P12" s="91"/>
    </row>
    <row r="13" spans="1:17">
      <c r="K13" s="68"/>
      <c r="L13" s="68"/>
      <c r="M13" s="89"/>
      <c r="N13" s="90"/>
      <c r="O13" s="90"/>
      <c r="P13" s="91"/>
    </row>
    <row r="14" spans="1:17">
      <c r="A14" s="121" t="s">
        <v>372</v>
      </c>
      <c r="B14" s="121"/>
      <c r="C14" s="121"/>
      <c r="F14" s="121" t="s">
        <v>373</v>
      </c>
      <c r="G14" s="121"/>
      <c r="H14" s="121"/>
      <c r="K14" s="68"/>
      <c r="L14" s="68"/>
      <c r="M14" s="89"/>
      <c r="N14" s="90"/>
      <c r="O14" s="90"/>
      <c r="P14" s="91"/>
    </row>
    <row r="15" spans="1:17">
      <c r="A15" s="114" t="s">
        <v>337</v>
      </c>
      <c r="B15" s="115"/>
      <c r="C15" s="26">
        <f>SUM(F24:F29)</f>
        <v>2</v>
      </c>
      <c r="F15" s="101" t="s">
        <v>337</v>
      </c>
      <c r="G15" s="101"/>
      <c r="H15" s="26">
        <f>SUM(F34:F45)</f>
        <v>2</v>
      </c>
      <c r="K15" s="70"/>
      <c r="L15" s="70"/>
      <c r="M15" s="98"/>
      <c r="N15" s="99"/>
      <c r="O15" s="99"/>
      <c r="P15" s="100"/>
    </row>
    <row r="16" spans="1:17">
      <c r="A16" s="114" t="s">
        <v>338</v>
      </c>
      <c r="B16" s="115"/>
      <c r="C16" s="26">
        <f>SUM(G24:G29)</f>
        <v>2</v>
      </c>
      <c r="F16" s="101" t="s">
        <v>338</v>
      </c>
      <c r="G16" s="101"/>
      <c r="H16" s="26">
        <f>SUM(G34:G45)</f>
        <v>3</v>
      </c>
      <c r="J16" s="25"/>
      <c r="K16" s="21"/>
      <c r="L16" s="21"/>
      <c r="M16" s="21"/>
      <c r="N16" s="21"/>
      <c r="O16" s="21"/>
      <c r="P16" s="21"/>
    </row>
    <row r="17" spans="1:21">
      <c r="A17" s="109" t="s">
        <v>339</v>
      </c>
      <c r="B17" s="110"/>
      <c r="C17" s="27">
        <f>C16-C15</f>
        <v>0</v>
      </c>
      <c r="F17" s="108" t="s">
        <v>339</v>
      </c>
      <c r="G17" s="108"/>
      <c r="H17" s="27">
        <f>H16-H15</f>
        <v>1</v>
      </c>
      <c r="K17" s="101" t="s">
        <v>340</v>
      </c>
      <c r="L17" s="101"/>
      <c r="M17" s="101"/>
      <c r="N17" s="101"/>
      <c r="O17" s="101"/>
      <c r="P17" s="101"/>
    </row>
    <row r="18" spans="1:21" ht="15.75" thickBot="1">
      <c r="K18" s="40" t="s">
        <v>0</v>
      </c>
      <c r="L18" s="40" t="s">
        <v>1</v>
      </c>
      <c r="M18" s="101" t="s">
        <v>330</v>
      </c>
      <c r="N18" s="101"/>
      <c r="O18" s="101"/>
      <c r="P18" s="101"/>
    </row>
    <row r="19" spans="1:21" ht="15.75" thickBot="1">
      <c r="C19" s="122" t="str">
        <f>IF(AND(C16=H16,C15=H15,R46+U46+U30=0),"WNIOSEK POPRAWNY","WNIOSEK BŁĘDNY!")</f>
        <v>WNIOSEK BŁĘDNY!</v>
      </c>
      <c r="D19" s="123"/>
      <c r="E19" s="123"/>
      <c r="F19" s="124"/>
      <c r="K19" s="66"/>
      <c r="L19" s="66"/>
      <c r="M19" s="92"/>
      <c r="N19" s="93"/>
      <c r="O19" s="93"/>
      <c r="P19" s="94"/>
    </row>
    <row r="20" spans="1:21">
      <c r="J20" s="25"/>
      <c r="K20" s="66"/>
      <c r="L20" s="66"/>
      <c r="M20" s="95"/>
      <c r="N20" s="96"/>
      <c r="O20" s="96"/>
      <c r="P20" s="97"/>
    </row>
    <row r="21" spans="1:21">
      <c r="J21" s="13"/>
      <c r="K21" s="66"/>
      <c r="L21" s="66"/>
      <c r="M21" s="95"/>
      <c r="N21" s="96"/>
      <c r="O21" s="96"/>
      <c r="P21" s="97"/>
      <c r="Q21" s="13"/>
    </row>
    <row r="22" spans="1:21">
      <c r="A22" s="121" t="s">
        <v>374</v>
      </c>
      <c r="B22" s="121"/>
      <c r="C22" s="121"/>
      <c r="D22" s="121"/>
      <c r="E22" s="121"/>
      <c r="F22" s="121"/>
      <c r="G22" s="121"/>
      <c r="H22" s="121"/>
      <c r="J22" s="21"/>
      <c r="K22" s="67"/>
      <c r="L22" s="67"/>
      <c r="M22" s="95"/>
      <c r="N22" s="96"/>
      <c r="O22" s="96"/>
      <c r="P22" s="97"/>
    </row>
    <row r="23" spans="1:21" s="13" customFormat="1">
      <c r="A23" s="40" t="s">
        <v>345</v>
      </c>
      <c r="B23" s="40" t="s">
        <v>0</v>
      </c>
      <c r="C23" s="40" t="s">
        <v>1</v>
      </c>
      <c r="D23" s="40" t="s">
        <v>2</v>
      </c>
      <c r="E23" s="40" t="s">
        <v>347</v>
      </c>
      <c r="F23" s="40" t="s">
        <v>348</v>
      </c>
      <c r="G23" s="40" t="s">
        <v>349</v>
      </c>
      <c r="H23" s="40" t="s">
        <v>350</v>
      </c>
      <c r="J23" s="21"/>
      <c r="K23" s="68"/>
      <c r="L23" s="68"/>
      <c r="M23" s="89"/>
      <c r="N23" s="90"/>
      <c r="O23" s="90"/>
      <c r="P23" s="91"/>
      <c r="Q23" s="12"/>
      <c r="S23" s="13" t="s">
        <v>367</v>
      </c>
      <c r="T23" s="13" t="s">
        <v>368</v>
      </c>
      <c r="U23" s="13" t="s">
        <v>369</v>
      </c>
    </row>
    <row r="24" spans="1:21">
      <c r="A24" s="40" t="str">
        <f>MID(B24,1,3)</f>
        <v>801</v>
      </c>
      <c r="B24" s="29">
        <v>80101</v>
      </c>
      <c r="C24" s="29" t="s">
        <v>19</v>
      </c>
      <c r="D24" s="29" t="s">
        <v>6</v>
      </c>
      <c r="E24" s="30"/>
      <c r="F24" s="30">
        <v>2</v>
      </c>
      <c r="G24" s="30"/>
      <c r="H24" s="26">
        <f>E24-F24+G24</f>
        <v>-2</v>
      </c>
      <c r="J24" s="21"/>
      <c r="K24" s="68"/>
      <c r="L24" s="68"/>
      <c r="M24" s="89"/>
      <c r="N24" s="90"/>
      <c r="O24" s="90"/>
      <c r="P24" s="91"/>
      <c r="R24" s="12">
        <f t="shared" ref="R24:R29" si="0">IF(H24&lt;0,1,0)</f>
        <v>1</v>
      </c>
      <c r="S24" s="12">
        <f t="shared" ref="S24:T29" si="1">IF(F24&gt;0,1,0)</f>
        <v>1</v>
      </c>
      <c r="T24" s="12">
        <f t="shared" si="1"/>
        <v>0</v>
      </c>
      <c r="U24" s="12">
        <f>IF(S24+T24&gt;1,1,0)</f>
        <v>0</v>
      </c>
    </row>
    <row r="25" spans="1:21">
      <c r="A25" s="40" t="str">
        <f t="shared" ref="A25:A29" si="2">MID(B25,1,3)</f>
        <v/>
      </c>
      <c r="B25" s="29"/>
      <c r="C25" s="29" t="s">
        <v>22</v>
      </c>
      <c r="D25" s="29" t="s">
        <v>6</v>
      </c>
      <c r="E25" s="30"/>
      <c r="F25" s="30"/>
      <c r="G25" s="30">
        <v>2</v>
      </c>
      <c r="H25" s="26">
        <f t="shared" ref="H25:H29" si="3">E25-F25+G25</f>
        <v>2</v>
      </c>
      <c r="J25" s="21"/>
      <c r="K25" s="68"/>
      <c r="L25" s="68"/>
      <c r="M25" s="89"/>
      <c r="N25" s="90"/>
      <c r="O25" s="90"/>
      <c r="P25" s="91"/>
      <c r="R25" s="12">
        <f t="shared" si="0"/>
        <v>0</v>
      </c>
      <c r="S25" s="12">
        <f t="shared" si="1"/>
        <v>0</v>
      </c>
      <c r="T25" s="12">
        <f t="shared" si="1"/>
        <v>1</v>
      </c>
      <c r="U25" s="12">
        <f t="shared" ref="U25:U45" si="4">IF(S25+T25&gt;1,1,0)</f>
        <v>0</v>
      </c>
    </row>
    <row r="26" spans="1:21">
      <c r="A26" s="40" t="str">
        <f t="shared" si="2"/>
        <v/>
      </c>
      <c r="B26" s="29"/>
      <c r="C26" s="29"/>
      <c r="D26" s="29"/>
      <c r="E26" s="30"/>
      <c r="F26" s="30"/>
      <c r="G26" s="30"/>
      <c r="H26" s="26">
        <f t="shared" si="3"/>
        <v>0</v>
      </c>
      <c r="J26" s="21"/>
      <c r="K26" s="68"/>
      <c r="L26" s="68"/>
      <c r="M26" s="89"/>
      <c r="N26" s="90"/>
      <c r="O26" s="90"/>
      <c r="P26" s="91"/>
      <c r="R26" s="12">
        <f t="shared" si="0"/>
        <v>0</v>
      </c>
      <c r="S26" s="12">
        <f t="shared" si="1"/>
        <v>0</v>
      </c>
      <c r="T26" s="12">
        <f t="shared" si="1"/>
        <v>0</v>
      </c>
      <c r="U26" s="12">
        <f t="shared" si="4"/>
        <v>0</v>
      </c>
    </row>
    <row r="27" spans="1:21">
      <c r="A27" s="40" t="str">
        <f t="shared" si="2"/>
        <v/>
      </c>
      <c r="B27" s="29"/>
      <c r="C27" s="29"/>
      <c r="D27" s="29"/>
      <c r="E27" s="30"/>
      <c r="F27" s="30"/>
      <c r="G27" s="30"/>
      <c r="H27" s="26">
        <f t="shared" si="3"/>
        <v>0</v>
      </c>
      <c r="J27" s="21"/>
      <c r="K27" s="69"/>
      <c r="L27" s="69"/>
      <c r="M27" s="89"/>
      <c r="N27" s="90"/>
      <c r="O27" s="90"/>
      <c r="P27" s="91"/>
      <c r="R27" s="12">
        <f t="shared" si="0"/>
        <v>0</v>
      </c>
      <c r="S27" s="12">
        <f t="shared" si="1"/>
        <v>0</v>
      </c>
      <c r="T27" s="12">
        <f t="shared" si="1"/>
        <v>0</v>
      </c>
      <c r="U27" s="12">
        <f t="shared" si="4"/>
        <v>0</v>
      </c>
    </row>
    <row r="28" spans="1:21">
      <c r="A28" s="40" t="str">
        <f t="shared" si="2"/>
        <v/>
      </c>
      <c r="B28" s="29"/>
      <c r="C28" s="29"/>
      <c r="D28" s="29"/>
      <c r="E28" s="30"/>
      <c r="F28" s="30"/>
      <c r="G28" s="30"/>
      <c r="H28" s="26">
        <f t="shared" si="3"/>
        <v>0</v>
      </c>
      <c r="J28" s="21"/>
      <c r="K28" s="68"/>
      <c r="L28" s="68"/>
      <c r="M28" s="89"/>
      <c r="N28" s="90"/>
      <c r="O28" s="90"/>
      <c r="P28" s="91"/>
      <c r="R28" s="12">
        <f t="shared" si="0"/>
        <v>0</v>
      </c>
      <c r="S28" s="12">
        <f t="shared" si="1"/>
        <v>0</v>
      </c>
      <c r="T28" s="12">
        <f t="shared" si="1"/>
        <v>0</v>
      </c>
      <c r="U28" s="12">
        <f t="shared" si="4"/>
        <v>0</v>
      </c>
    </row>
    <row r="29" spans="1:21">
      <c r="A29" s="40" t="str">
        <f t="shared" si="2"/>
        <v/>
      </c>
      <c r="B29" s="29"/>
      <c r="C29" s="29"/>
      <c r="D29" s="29"/>
      <c r="E29" s="30"/>
      <c r="F29" s="30"/>
      <c r="G29" s="30"/>
      <c r="H29" s="26">
        <f t="shared" si="3"/>
        <v>0</v>
      </c>
      <c r="J29" s="21"/>
      <c r="K29" s="68"/>
      <c r="L29" s="68"/>
      <c r="M29" s="89"/>
      <c r="N29" s="90"/>
      <c r="O29" s="90"/>
      <c r="P29" s="91"/>
      <c r="R29" s="12">
        <f t="shared" si="0"/>
        <v>0</v>
      </c>
      <c r="S29" s="12">
        <f t="shared" si="1"/>
        <v>0</v>
      </c>
      <c r="T29" s="12">
        <f t="shared" si="1"/>
        <v>0</v>
      </c>
      <c r="U29" s="12">
        <f t="shared" si="4"/>
        <v>0</v>
      </c>
    </row>
    <row r="30" spans="1:21">
      <c r="A30" s="13"/>
      <c r="B30" s="31"/>
      <c r="C30" s="31"/>
      <c r="D30" s="31"/>
      <c r="E30" s="21"/>
      <c r="F30" s="21"/>
      <c r="G30" s="21"/>
      <c r="H30" s="21"/>
      <c r="J30" s="21"/>
      <c r="K30" s="68"/>
      <c r="L30" s="68"/>
      <c r="M30" s="89"/>
      <c r="N30" s="90"/>
      <c r="O30" s="90"/>
      <c r="P30" s="91"/>
      <c r="U30" s="12">
        <f>SUM(U24:U29)</f>
        <v>0</v>
      </c>
    </row>
    <row r="31" spans="1:21">
      <c r="J31" s="21"/>
      <c r="K31" s="70"/>
      <c r="L31" s="70"/>
      <c r="M31" s="98"/>
      <c r="N31" s="99"/>
      <c r="O31" s="99"/>
      <c r="P31" s="100"/>
    </row>
    <row r="32" spans="1:21">
      <c r="A32" s="121" t="s">
        <v>375</v>
      </c>
      <c r="B32" s="121"/>
      <c r="C32" s="121"/>
      <c r="D32" s="121"/>
      <c r="E32" s="121"/>
      <c r="F32" s="121"/>
      <c r="G32" s="121"/>
      <c r="H32" s="121"/>
      <c r="J32" s="21"/>
      <c r="K32" s="24"/>
      <c r="L32" s="24"/>
      <c r="M32" s="24"/>
      <c r="N32" s="24"/>
      <c r="O32" s="24"/>
      <c r="P32" s="24"/>
    </row>
    <row r="33" spans="1:21" s="13" customFormat="1">
      <c r="A33" s="40" t="s">
        <v>345</v>
      </c>
      <c r="B33" s="40" t="s">
        <v>0</v>
      </c>
      <c r="C33" s="40" t="s">
        <v>1</v>
      </c>
      <c r="D33" s="40" t="s">
        <v>2</v>
      </c>
      <c r="E33" s="40" t="s">
        <v>347</v>
      </c>
      <c r="F33" s="40" t="s">
        <v>348</v>
      </c>
      <c r="G33" s="40" t="s">
        <v>349</v>
      </c>
      <c r="H33" s="40" t="s">
        <v>350</v>
      </c>
      <c r="J33" s="21"/>
      <c r="K33" s="24"/>
      <c r="L33" s="24"/>
      <c r="M33" s="24"/>
      <c r="N33" s="24"/>
      <c r="O33" s="24"/>
      <c r="P33" s="24"/>
      <c r="Q33" s="12"/>
      <c r="R33" s="12"/>
      <c r="S33" s="12"/>
      <c r="T33" s="12"/>
      <c r="U33" s="12"/>
    </row>
    <row r="34" spans="1:21">
      <c r="A34" s="40" t="str">
        <f>MID(B34,1,3)</f>
        <v>801</v>
      </c>
      <c r="B34" s="29">
        <v>80101</v>
      </c>
      <c r="C34" s="29">
        <v>4110</v>
      </c>
      <c r="D34" s="29" t="s">
        <v>6</v>
      </c>
      <c r="E34" s="30"/>
      <c r="F34" s="30">
        <v>2</v>
      </c>
      <c r="G34" s="30"/>
      <c r="H34" s="26">
        <f>E34-F34+G34</f>
        <v>-2</v>
      </c>
      <c r="J34" s="21"/>
      <c r="K34" s="24"/>
      <c r="L34" s="24"/>
      <c r="M34" s="24"/>
      <c r="N34" s="24"/>
      <c r="O34" s="24"/>
      <c r="P34" s="24"/>
      <c r="R34" s="12">
        <f t="shared" ref="R34:R40" si="5">IF(H34&lt;0,1,0)</f>
        <v>1</v>
      </c>
      <c r="S34" s="12">
        <f t="shared" ref="S34:T45" si="6">IF(F34&gt;0,1,0)</f>
        <v>1</v>
      </c>
      <c r="T34" s="12">
        <f t="shared" si="6"/>
        <v>0</v>
      </c>
      <c r="U34" s="12">
        <f t="shared" si="4"/>
        <v>0</v>
      </c>
    </row>
    <row r="35" spans="1:21">
      <c r="A35" s="40" t="str">
        <f t="shared" ref="A35:A45" si="7">MID(B35,1,3)</f>
        <v/>
      </c>
      <c r="B35" s="29"/>
      <c r="C35" s="29">
        <v>4120</v>
      </c>
      <c r="D35" s="29" t="s">
        <v>6</v>
      </c>
      <c r="E35" s="30"/>
      <c r="F35" s="30"/>
      <c r="G35" s="30">
        <v>3</v>
      </c>
      <c r="H35" s="26">
        <f t="shared" ref="H35:H45" si="8">E35-F35+G35</f>
        <v>3</v>
      </c>
      <c r="J35" s="21"/>
      <c r="K35" s="107" t="s">
        <v>353</v>
      </c>
      <c r="L35" s="107"/>
      <c r="M35" s="107"/>
      <c r="N35" s="88" t="s">
        <v>354</v>
      </c>
      <c r="O35" s="88" t="s">
        <v>355</v>
      </c>
      <c r="P35" s="41"/>
      <c r="R35" s="12">
        <f t="shared" si="5"/>
        <v>0</v>
      </c>
      <c r="S35" s="12">
        <f t="shared" si="6"/>
        <v>0</v>
      </c>
      <c r="T35" s="12">
        <f t="shared" si="6"/>
        <v>1</v>
      </c>
      <c r="U35" s="12">
        <f t="shared" si="4"/>
        <v>0</v>
      </c>
    </row>
    <row r="36" spans="1:21">
      <c r="A36" s="40" t="str">
        <f t="shared" si="7"/>
        <v/>
      </c>
      <c r="B36" s="29"/>
      <c r="C36" s="29"/>
      <c r="D36" s="29"/>
      <c r="E36" s="30"/>
      <c r="F36" s="30"/>
      <c r="G36" s="30"/>
      <c r="H36" s="26">
        <f t="shared" si="8"/>
        <v>0</v>
      </c>
      <c r="J36" s="55"/>
      <c r="K36" s="107"/>
      <c r="L36" s="107"/>
      <c r="M36" s="107"/>
      <c r="N36" s="88"/>
      <c r="O36" s="88"/>
      <c r="P36" s="41"/>
      <c r="R36" s="12">
        <f t="shared" si="5"/>
        <v>0</v>
      </c>
      <c r="S36" s="12">
        <f t="shared" si="6"/>
        <v>0</v>
      </c>
      <c r="T36" s="12">
        <f t="shared" si="6"/>
        <v>0</v>
      </c>
      <c r="U36" s="12">
        <f t="shared" si="4"/>
        <v>0</v>
      </c>
    </row>
    <row r="37" spans="1:21">
      <c r="A37" s="40" t="str">
        <f t="shared" si="7"/>
        <v/>
      </c>
      <c r="B37" s="29"/>
      <c r="C37" s="29"/>
      <c r="D37" s="29"/>
      <c r="E37" s="30"/>
      <c r="F37" s="30"/>
      <c r="G37" s="30"/>
      <c r="H37" s="26">
        <f t="shared" si="8"/>
        <v>0</v>
      </c>
      <c r="J37" s="13"/>
      <c r="K37" s="24"/>
      <c r="L37" s="24"/>
      <c r="M37" s="24"/>
      <c r="N37" s="24"/>
      <c r="O37" s="24"/>
      <c r="P37" s="24"/>
      <c r="R37" s="12">
        <f t="shared" si="5"/>
        <v>0</v>
      </c>
      <c r="S37" s="12">
        <f t="shared" si="6"/>
        <v>0</v>
      </c>
      <c r="T37" s="12">
        <f t="shared" si="6"/>
        <v>0</v>
      </c>
      <c r="U37" s="12">
        <f t="shared" si="4"/>
        <v>0</v>
      </c>
    </row>
    <row r="38" spans="1:21">
      <c r="A38" s="40" t="str">
        <f t="shared" si="7"/>
        <v/>
      </c>
      <c r="B38" s="29"/>
      <c r="C38" s="29"/>
      <c r="D38" s="29"/>
      <c r="E38" s="30"/>
      <c r="F38" s="30"/>
      <c r="G38" s="30"/>
      <c r="H38" s="26">
        <f t="shared" si="8"/>
        <v>0</v>
      </c>
      <c r="J38" s="24"/>
      <c r="K38" s="107" t="s">
        <v>357</v>
      </c>
      <c r="L38" s="107"/>
      <c r="M38" s="107"/>
      <c r="N38" s="88" t="s">
        <v>354</v>
      </c>
      <c r="O38" s="88" t="s">
        <v>355</v>
      </c>
      <c r="P38" s="41"/>
      <c r="R38" s="12">
        <f t="shared" si="5"/>
        <v>0</v>
      </c>
      <c r="S38" s="12">
        <f t="shared" si="6"/>
        <v>0</v>
      </c>
      <c r="T38" s="12">
        <f t="shared" si="6"/>
        <v>0</v>
      </c>
      <c r="U38" s="12">
        <f t="shared" si="4"/>
        <v>0</v>
      </c>
    </row>
    <row r="39" spans="1:21">
      <c r="A39" s="40" t="str">
        <f t="shared" si="7"/>
        <v/>
      </c>
      <c r="B39" s="29"/>
      <c r="C39" s="29"/>
      <c r="D39" s="29"/>
      <c r="E39" s="30"/>
      <c r="F39" s="30"/>
      <c r="G39" s="30"/>
      <c r="H39" s="26">
        <f t="shared" si="8"/>
        <v>0</v>
      </c>
      <c r="J39" s="24"/>
      <c r="K39" s="107"/>
      <c r="L39" s="107"/>
      <c r="M39" s="107"/>
      <c r="N39" s="88"/>
      <c r="O39" s="88"/>
      <c r="P39" s="41"/>
      <c r="R39" s="12">
        <f t="shared" si="5"/>
        <v>0</v>
      </c>
      <c r="S39" s="12">
        <f t="shared" si="6"/>
        <v>0</v>
      </c>
      <c r="T39" s="12">
        <f t="shared" si="6"/>
        <v>0</v>
      </c>
      <c r="U39" s="12">
        <f t="shared" si="4"/>
        <v>0</v>
      </c>
    </row>
    <row r="40" spans="1:21">
      <c r="A40" s="40" t="str">
        <f t="shared" si="7"/>
        <v/>
      </c>
      <c r="B40" s="29"/>
      <c r="C40" s="29"/>
      <c r="D40" s="29"/>
      <c r="E40" s="30"/>
      <c r="F40" s="30"/>
      <c r="G40" s="30"/>
      <c r="H40" s="26">
        <f t="shared" si="8"/>
        <v>0</v>
      </c>
      <c r="J40" s="24"/>
      <c r="K40" s="107"/>
      <c r="L40" s="107"/>
      <c r="M40" s="107"/>
      <c r="N40" s="88"/>
      <c r="O40" s="88"/>
      <c r="P40" s="41"/>
      <c r="R40" s="12">
        <f t="shared" si="5"/>
        <v>0</v>
      </c>
      <c r="S40" s="12">
        <f t="shared" si="6"/>
        <v>0</v>
      </c>
      <c r="T40" s="12">
        <f t="shared" si="6"/>
        <v>0</v>
      </c>
      <c r="U40" s="12">
        <f t="shared" si="4"/>
        <v>0</v>
      </c>
    </row>
    <row r="41" spans="1:21">
      <c r="A41" s="40" t="str">
        <f t="shared" si="7"/>
        <v/>
      </c>
      <c r="B41" s="29"/>
      <c r="C41" s="29"/>
      <c r="D41" s="29"/>
      <c r="E41" s="30"/>
      <c r="F41" s="30"/>
      <c r="G41" s="30"/>
      <c r="H41" s="26">
        <f t="shared" si="8"/>
        <v>0</v>
      </c>
      <c r="J41" s="24"/>
      <c r="K41" s="24"/>
      <c r="L41" s="24"/>
      <c r="M41" s="24"/>
      <c r="N41" s="24"/>
      <c r="O41" s="24"/>
      <c r="P41" s="24"/>
      <c r="R41" s="12">
        <f>IF(H41&lt;0,1,0)</f>
        <v>0</v>
      </c>
      <c r="S41" s="12">
        <f t="shared" si="6"/>
        <v>0</v>
      </c>
      <c r="T41" s="12">
        <f t="shared" si="6"/>
        <v>0</v>
      </c>
      <c r="U41" s="12">
        <f t="shared" si="4"/>
        <v>0</v>
      </c>
    </row>
    <row r="42" spans="1:21">
      <c r="A42" s="40" t="str">
        <f t="shared" si="7"/>
        <v/>
      </c>
      <c r="B42" s="29"/>
      <c r="C42" s="29"/>
      <c r="D42" s="29"/>
      <c r="E42" s="30"/>
      <c r="F42" s="30"/>
      <c r="G42" s="30"/>
      <c r="H42" s="26">
        <f t="shared" si="8"/>
        <v>0</v>
      </c>
      <c r="J42" s="24"/>
      <c r="K42" s="87" t="s">
        <v>358</v>
      </c>
      <c r="L42" s="87"/>
      <c r="M42" s="87"/>
      <c r="N42" s="87"/>
      <c r="O42" s="87"/>
      <c r="P42" s="87"/>
      <c r="R42" s="12">
        <f>IF(H42&lt;0,1,0)</f>
        <v>0</v>
      </c>
      <c r="S42" s="12">
        <f t="shared" si="6"/>
        <v>0</v>
      </c>
      <c r="T42" s="12">
        <f t="shared" si="6"/>
        <v>0</v>
      </c>
      <c r="U42" s="12">
        <f t="shared" si="4"/>
        <v>0</v>
      </c>
    </row>
    <row r="43" spans="1:21">
      <c r="A43" s="40" t="str">
        <f t="shared" si="7"/>
        <v/>
      </c>
      <c r="B43" s="29"/>
      <c r="C43" s="29"/>
      <c r="D43" s="29"/>
      <c r="E43" s="30"/>
      <c r="F43" s="30"/>
      <c r="G43" s="30"/>
      <c r="H43" s="26">
        <f t="shared" si="8"/>
        <v>0</v>
      </c>
      <c r="J43" s="24"/>
      <c r="K43" s="87"/>
      <c r="L43" s="87"/>
      <c r="M43" s="87"/>
      <c r="N43" s="87"/>
      <c r="O43" s="87"/>
      <c r="P43" s="87"/>
      <c r="R43" s="12">
        <f>IF(H43&lt;0,1,0)</f>
        <v>0</v>
      </c>
      <c r="S43" s="12">
        <f t="shared" si="6"/>
        <v>0</v>
      </c>
      <c r="T43" s="12">
        <f t="shared" si="6"/>
        <v>0</v>
      </c>
      <c r="U43" s="12">
        <f t="shared" si="4"/>
        <v>0</v>
      </c>
    </row>
    <row r="44" spans="1:21">
      <c r="A44" s="40" t="str">
        <f t="shared" si="7"/>
        <v/>
      </c>
      <c r="B44" s="29"/>
      <c r="C44" s="29"/>
      <c r="D44" s="29"/>
      <c r="E44" s="30"/>
      <c r="F44" s="30"/>
      <c r="G44" s="30"/>
      <c r="H44" s="26">
        <f t="shared" si="8"/>
        <v>0</v>
      </c>
      <c r="J44" s="24"/>
      <c r="K44" s="87"/>
      <c r="L44" s="87"/>
      <c r="M44" s="87"/>
      <c r="N44" s="87"/>
      <c r="O44" s="87"/>
      <c r="P44" s="87"/>
      <c r="R44" s="12">
        <f>IF(H44&lt;0,1,0)</f>
        <v>0</v>
      </c>
      <c r="S44" s="12">
        <f t="shared" si="6"/>
        <v>0</v>
      </c>
      <c r="T44" s="12">
        <f t="shared" si="6"/>
        <v>0</v>
      </c>
      <c r="U44" s="12">
        <f t="shared" si="4"/>
        <v>0</v>
      </c>
    </row>
    <row r="45" spans="1:21">
      <c r="A45" s="40" t="str">
        <f t="shared" si="7"/>
        <v/>
      </c>
      <c r="B45" s="29"/>
      <c r="C45" s="29"/>
      <c r="D45" s="29"/>
      <c r="E45" s="30"/>
      <c r="F45" s="30"/>
      <c r="G45" s="30"/>
      <c r="H45" s="26">
        <f t="shared" si="8"/>
        <v>0</v>
      </c>
      <c r="J45" s="24"/>
      <c r="K45" s="87"/>
      <c r="L45" s="87"/>
      <c r="M45" s="87"/>
      <c r="N45" s="87"/>
      <c r="O45" s="87"/>
      <c r="P45" s="87"/>
      <c r="R45" s="12">
        <f>IF(H45&lt;0,1,0)</f>
        <v>0</v>
      </c>
      <c r="S45" s="12">
        <f t="shared" si="6"/>
        <v>0</v>
      </c>
      <c r="T45" s="12">
        <f t="shared" si="6"/>
        <v>0</v>
      </c>
      <c r="U45" s="12">
        <f t="shared" si="4"/>
        <v>0</v>
      </c>
    </row>
    <row r="46" spans="1:21">
      <c r="J46" s="24"/>
      <c r="K46" s="24"/>
      <c r="L46" s="24"/>
      <c r="M46" s="24"/>
      <c r="N46" s="24"/>
      <c r="O46" s="24"/>
      <c r="P46" s="24"/>
      <c r="R46" s="33">
        <f>SUM(R24:R45)</f>
        <v>2</v>
      </c>
      <c r="U46" s="12">
        <f>SUM(U34:U45)</f>
        <v>0</v>
      </c>
    </row>
    <row r="47" spans="1:21">
      <c r="J47" s="24"/>
      <c r="K47" s="24"/>
      <c r="L47" s="24"/>
      <c r="M47" s="24"/>
      <c r="N47" s="24"/>
      <c r="O47" s="24"/>
      <c r="P47" s="24"/>
    </row>
    <row r="48" spans="1:21">
      <c r="A48" s="83" t="s">
        <v>356</v>
      </c>
      <c r="B48" s="83"/>
      <c r="C48" s="83"/>
      <c r="J48" s="24"/>
      <c r="K48" s="24"/>
      <c r="L48" s="24"/>
    </row>
    <row r="49" spans="1:16">
      <c r="J49" s="24"/>
      <c r="K49" s="24"/>
      <c r="L49" s="24"/>
      <c r="N49" s="84" t="s">
        <v>359</v>
      </c>
      <c r="O49" s="84"/>
      <c r="P49" s="84"/>
    </row>
    <row r="50" spans="1:16">
      <c r="J50" s="24"/>
      <c r="N50" s="85" t="s">
        <v>360</v>
      </c>
      <c r="O50" s="85"/>
      <c r="P50" s="85"/>
    </row>
    <row r="51" spans="1:16" ht="15" customHeight="1">
      <c r="J51" s="24"/>
      <c r="N51" s="85"/>
      <c r="O51" s="85"/>
      <c r="P51" s="85"/>
    </row>
    <row r="52" spans="1:16">
      <c r="A52" s="84" t="s">
        <v>359</v>
      </c>
      <c r="B52" s="84"/>
      <c r="C52" s="84"/>
      <c r="E52" s="84" t="s">
        <v>376</v>
      </c>
      <c r="F52" s="84"/>
      <c r="G52" s="84"/>
      <c r="H52" s="84"/>
      <c r="I52" s="84"/>
      <c r="J52" s="24"/>
    </row>
    <row r="53" spans="1:16" ht="15" customHeight="1">
      <c r="A53" s="120" t="s">
        <v>360</v>
      </c>
      <c r="B53" s="120"/>
      <c r="C53" s="120"/>
      <c r="E53" s="86" t="s">
        <v>361</v>
      </c>
      <c r="F53" s="86"/>
      <c r="G53" s="86"/>
      <c r="H53" s="86"/>
      <c r="I53" s="86"/>
      <c r="J53" s="24"/>
    </row>
    <row r="54" spans="1:16" ht="15" customHeight="1">
      <c r="A54" s="120"/>
      <c r="B54" s="120"/>
      <c r="C54" s="120"/>
      <c r="F54" s="32"/>
      <c r="G54" s="32"/>
      <c r="H54" s="32"/>
      <c r="J54" s="24"/>
    </row>
    <row r="55" spans="1:16">
      <c r="F55" s="32"/>
      <c r="G55" s="32"/>
      <c r="H55" s="32"/>
      <c r="J55" s="24"/>
    </row>
    <row r="58" spans="1:16" ht="15" hidden="1" customHeight="1"/>
  </sheetData>
  <sheetProtection algorithmName="SHA-512" hashValue="FkDFi48zVBy+FToAVdU+6PMhTZDBtQLGMUho7e9wTJ1gE3cEVvzI1wwj6Cd5IXtABw1WTdxLRmCbmmOsB2ULMA==" saltValue="9EQem7iBvcM8o30hvy5kNw==" spinCount="100000" sheet="1" objects="1" scenarios="1"/>
  <mergeCells count="58">
    <mergeCell ref="A8:E8"/>
    <mergeCell ref="M8:P8"/>
    <mergeCell ref="M9:P9"/>
    <mergeCell ref="A7:H7"/>
    <mergeCell ref="M7:P7"/>
    <mergeCell ref="J1:Q1"/>
    <mergeCell ref="K3:P3"/>
    <mergeCell ref="M4:P4"/>
    <mergeCell ref="M5:P5"/>
    <mergeCell ref="M6:P6"/>
    <mergeCell ref="M10:P10"/>
    <mergeCell ref="A11:B11"/>
    <mergeCell ref="C11:E11"/>
    <mergeCell ref="M11:P11"/>
    <mergeCell ref="A15:B15"/>
    <mergeCell ref="F15:G15"/>
    <mergeCell ref="M15:P15"/>
    <mergeCell ref="M12:P12"/>
    <mergeCell ref="M13:P13"/>
    <mergeCell ref="A14:C14"/>
    <mergeCell ref="F14:H14"/>
    <mergeCell ref="M14:P14"/>
    <mergeCell ref="M24:P24"/>
    <mergeCell ref="A16:B16"/>
    <mergeCell ref="F16:G16"/>
    <mergeCell ref="A17:B17"/>
    <mergeCell ref="F17:G17"/>
    <mergeCell ref="K17:P17"/>
    <mergeCell ref="M18:P18"/>
    <mergeCell ref="C19:F19"/>
    <mergeCell ref="M19:P19"/>
    <mergeCell ref="A22:H22"/>
    <mergeCell ref="M22:P22"/>
    <mergeCell ref="M23:P23"/>
    <mergeCell ref="M20:P20"/>
    <mergeCell ref="M21:P21"/>
    <mergeCell ref="M27:P27"/>
    <mergeCell ref="M28:P28"/>
    <mergeCell ref="M29:P29"/>
    <mergeCell ref="A32:H32"/>
    <mergeCell ref="M25:P25"/>
    <mergeCell ref="M26:P26"/>
    <mergeCell ref="K35:M36"/>
    <mergeCell ref="N35:N36"/>
    <mergeCell ref="O35:O36"/>
    <mergeCell ref="M30:P30"/>
    <mergeCell ref="M31:P31"/>
    <mergeCell ref="K38:M40"/>
    <mergeCell ref="N38:N40"/>
    <mergeCell ref="O38:O40"/>
    <mergeCell ref="A53:C54"/>
    <mergeCell ref="E53:I53"/>
    <mergeCell ref="K42:P45"/>
    <mergeCell ref="A48:C48"/>
    <mergeCell ref="N49:P49"/>
    <mergeCell ref="N50:P51"/>
    <mergeCell ref="A52:C52"/>
    <mergeCell ref="E52:I52"/>
  </mergeCells>
  <conditionalFormatting sqref="K32:P32 K33:M33 J37:J55 K46:M46 K47:P47 K48:L49">
    <cfRule type="expression" dxfId="7" priority="1">
      <formula>#REF!&lt;&gt;""</formula>
    </cfRule>
  </conditionalFormatting>
  <pageMargins left="0.7" right="0.7" top="0.75" bottom="0.75" header="0.3" footer="0.3"/>
  <pageSetup paperSize="9" scale="81" orientation="portrait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0000000}">
          <x14:formula1>
            <xm:f>Dane!$J$2:$J$22</xm:f>
          </x14:formula1>
          <xm:sqref>C34:C45</xm:sqref>
        </x14:dataValidation>
        <x14:dataValidation type="list" allowBlank="1" showInputMessage="1" showErrorMessage="1" xr:uid="{00000000-0002-0000-0400-000001000000}">
          <x14:formula1>
            <xm:f>Dane!$I$2:$I$5</xm:f>
          </x14:formula1>
          <xm:sqref>B24:B29 B34:B45</xm:sqref>
        </x14:dataValidation>
        <x14:dataValidation type="list" allowBlank="1" showInputMessage="1" showErrorMessage="1" xr:uid="{00000000-0002-0000-0400-000002000000}">
          <x14:formula1>
            <xm:f>Dane!$D$2:$D$13</xm:f>
          </x14:formula1>
          <xm:sqref>D34:D45</xm:sqref>
        </x14:dataValidation>
        <x14:dataValidation type="list" allowBlank="1" showInputMessage="1" showErrorMessage="1" xr:uid="{00000000-0002-0000-0400-000003000000}">
          <x14:formula1>
            <xm:f>Dane!$E$2:$E$33</xm:f>
          </x14:formula1>
          <xm:sqref>H11</xm:sqref>
        </x14:dataValidation>
        <x14:dataValidation type="list" allowBlank="1" showInputMessage="1" showErrorMessage="1" xr:uid="{00000000-0002-0000-0400-000004000000}">
          <x14:formula1>
            <xm:f>Dane!$H$2:$H$4</xm:f>
          </x14:formula1>
          <xm:sqref>D24:D29</xm:sqref>
        </x14:dataValidation>
        <x14:dataValidation type="list" allowBlank="1" showInputMessage="1" showErrorMessage="1" xr:uid="{00000000-0002-0000-0400-000005000000}">
          <x14:formula1>
            <xm:f>Dane!$G$2:$G$12</xm:f>
          </x14:formula1>
          <xm:sqref>C24:C29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60"/>
  <sheetViews>
    <sheetView topLeftCell="A16" zoomScaleNormal="100" workbookViewId="0">
      <selection activeCell="G27" sqref="G27"/>
    </sheetView>
  </sheetViews>
  <sheetFormatPr defaultColWidth="0" defaultRowHeight="0" customHeight="1" zeroHeight="1"/>
  <cols>
    <col min="1" max="1" width="9.140625" style="12" customWidth="1"/>
    <col min="2" max="2" width="11.5703125" style="12" customWidth="1"/>
    <col min="3" max="3" width="14.85546875" style="12" customWidth="1"/>
    <col min="4" max="4" width="10.140625" style="12" customWidth="1"/>
    <col min="5" max="5" width="12.7109375" style="12" customWidth="1"/>
    <col min="6" max="6" width="14.42578125" style="12" customWidth="1"/>
    <col min="7" max="7" width="14.7109375" style="12" customWidth="1"/>
    <col min="8" max="8" width="16.42578125" style="12" customWidth="1"/>
    <col min="9" max="9" width="3.7109375" style="12" customWidth="1"/>
    <col min="10" max="10" width="3.85546875" style="12" customWidth="1"/>
    <col min="11" max="11" width="13.28515625" style="12" customWidth="1"/>
    <col min="12" max="12" width="11.28515625" style="12" customWidth="1"/>
    <col min="13" max="13" width="33.28515625" style="12" customWidth="1"/>
    <col min="14" max="14" width="13.7109375" style="12" customWidth="1"/>
    <col min="15" max="15" width="14.85546875" style="12" customWidth="1"/>
    <col min="16" max="16" width="15.28515625" style="12" customWidth="1"/>
    <col min="17" max="17" width="4.7109375" style="12" customWidth="1"/>
    <col min="18" max="19" width="3.7109375" style="12" hidden="1" customWidth="1"/>
    <col min="20" max="16384" width="9.140625" style="12" hidden="1"/>
  </cols>
  <sheetData>
    <row r="1" spans="1:26" ht="23.25">
      <c r="A1"/>
      <c r="G1" s="14" t="str">
        <f ca="1">"PD"&amp;"/"&amp;F10&amp;"/"&amp;G16&amp;"/"</f>
        <v>PD/2024/LO78/</v>
      </c>
      <c r="J1" s="106" t="s">
        <v>328</v>
      </c>
      <c r="K1" s="106"/>
      <c r="L1" s="106"/>
      <c r="M1" s="106"/>
      <c r="N1" s="106"/>
      <c r="O1" s="106"/>
      <c r="P1" s="106"/>
      <c r="Q1" s="106"/>
    </row>
    <row r="2" spans="1:26" ht="15"/>
    <row r="3" spans="1:26" ht="15">
      <c r="K3" s="101" t="s">
        <v>329</v>
      </c>
      <c r="L3" s="101"/>
      <c r="M3" s="101"/>
      <c r="N3" s="101"/>
      <c r="O3" s="101"/>
      <c r="P3" s="101"/>
    </row>
    <row r="4" spans="1:26" ht="15">
      <c r="K4" s="40" t="s">
        <v>0</v>
      </c>
      <c r="L4" s="40" t="s">
        <v>1</v>
      </c>
      <c r="M4" s="101" t="s">
        <v>330</v>
      </c>
      <c r="N4" s="101"/>
      <c r="O4" s="101"/>
      <c r="P4" s="101"/>
    </row>
    <row r="5" spans="1:26" ht="15">
      <c r="G5" s="12" t="s">
        <v>331</v>
      </c>
      <c r="H5" s="17">
        <f ca="1">TODAY()</f>
        <v>45366</v>
      </c>
      <c r="K5" s="66"/>
      <c r="L5" s="66"/>
      <c r="M5" s="95"/>
      <c r="N5" s="96"/>
      <c r="O5" s="96"/>
      <c r="P5" s="97"/>
    </row>
    <row r="6" spans="1:26" ht="15">
      <c r="A6" s="13"/>
      <c r="B6" s="13"/>
      <c r="C6" s="13"/>
      <c r="D6" s="13"/>
      <c r="E6" s="13"/>
      <c r="F6" s="13"/>
      <c r="K6" s="67"/>
      <c r="L6" s="67"/>
      <c r="M6" s="95"/>
      <c r="N6" s="96"/>
      <c r="O6" s="96"/>
      <c r="P6" s="97"/>
    </row>
    <row r="7" spans="1:26" ht="15" customHeight="1">
      <c r="A7" s="13"/>
      <c r="B7" s="13"/>
      <c r="C7" s="13"/>
      <c r="D7" s="13"/>
      <c r="E7" s="13"/>
      <c r="F7" s="13"/>
      <c r="J7" s="18"/>
      <c r="K7" s="68"/>
      <c r="L7" s="68"/>
      <c r="M7" s="89"/>
      <c r="N7" s="90"/>
      <c r="O7" s="90"/>
      <c r="P7" s="91"/>
      <c r="Y7" s="46"/>
      <c r="Z7" s="46"/>
    </row>
    <row r="8" spans="1:26" ht="15">
      <c r="J8" s="19"/>
      <c r="K8" s="68"/>
      <c r="L8" s="68"/>
      <c r="M8" s="89"/>
      <c r="N8" s="90"/>
      <c r="O8" s="90"/>
      <c r="P8" s="91"/>
      <c r="Y8" s="46"/>
      <c r="Z8" s="46"/>
    </row>
    <row r="9" spans="1:26" ht="18.75">
      <c r="A9" s="105" t="s">
        <v>370</v>
      </c>
      <c r="B9" s="105"/>
      <c r="C9" s="105"/>
      <c r="D9" s="105"/>
      <c r="E9" s="105"/>
      <c r="F9" s="105"/>
      <c r="G9" s="105"/>
      <c r="H9" s="105"/>
      <c r="K9" s="68"/>
      <c r="L9" s="68"/>
      <c r="M9" s="89"/>
      <c r="N9" s="90"/>
      <c r="O9" s="90"/>
      <c r="P9" s="91"/>
      <c r="Y9" s="46"/>
      <c r="Z9" s="46"/>
    </row>
    <row r="10" spans="1:26" ht="18.75">
      <c r="A10" s="103" t="s">
        <v>371</v>
      </c>
      <c r="B10" s="103"/>
      <c r="C10" s="103"/>
      <c r="D10" s="103"/>
      <c r="E10" s="103"/>
      <c r="F10" s="54">
        <f ca="1">YEAR(H5)</f>
        <v>2024</v>
      </c>
      <c r="G10" s="20" t="s">
        <v>334</v>
      </c>
      <c r="H10" s="20"/>
      <c r="K10" s="68"/>
      <c r="L10" s="68"/>
      <c r="M10" s="89"/>
      <c r="N10" s="90"/>
      <c r="O10" s="90"/>
      <c r="P10" s="91"/>
      <c r="Y10" s="46"/>
    </row>
    <row r="11" spans="1:26" ht="15">
      <c r="K11" s="68"/>
      <c r="L11" s="68"/>
      <c r="M11" s="89"/>
      <c r="N11" s="90"/>
      <c r="O11" s="90"/>
      <c r="P11" s="91"/>
      <c r="Y11" s="46"/>
    </row>
    <row r="12" spans="1:26" ht="15">
      <c r="K12" s="68"/>
      <c r="L12" s="68"/>
      <c r="M12" s="89"/>
      <c r="N12" s="90"/>
      <c r="O12" s="90"/>
      <c r="P12" s="91"/>
      <c r="Y12" s="47"/>
    </row>
    <row r="13" spans="1:26" ht="15">
      <c r="A13" s="84" t="s">
        <v>335</v>
      </c>
      <c r="B13" s="84"/>
      <c r="C13" s="84"/>
      <c r="D13" s="125" t="s">
        <v>12</v>
      </c>
      <c r="E13" s="125"/>
      <c r="F13" s="125"/>
      <c r="K13" s="68"/>
      <c r="L13" s="68"/>
      <c r="M13" s="89"/>
      <c r="N13" s="90"/>
      <c r="O13" s="90"/>
      <c r="P13" s="91"/>
    </row>
    <row r="14" spans="1:26" ht="15">
      <c r="K14" s="69"/>
      <c r="L14" s="69"/>
      <c r="M14" s="89"/>
      <c r="N14" s="90"/>
      <c r="O14" s="90"/>
      <c r="P14" s="91"/>
    </row>
    <row r="15" spans="1:26" ht="15.75" thickBot="1">
      <c r="K15" s="68"/>
      <c r="L15" s="68"/>
      <c r="M15" s="89"/>
      <c r="N15" s="90"/>
      <c r="O15" s="90"/>
      <c r="P15" s="91"/>
    </row>
    <row r="16" spans="1:26" ht="16.5" thickBot="1">
      <c r="B16" s="126" t="s">
        <v>372</v>
      </c>
      <c r="C16" s="127"/>
      <c r="D16" s="128"/>
      <c r="F16" s="12" t="s">
        <v>336</v>
      </c>
      <c r="G16" s="23" t="s">
        <v>56</v>
      </c>
      <c r="J16" s="25"/>
      <c r="K16" s="68"/>
      <c r="L16" s="68"/>
      <c r="M16" s="89"/>
      <c r="N16" s="90"/>
      <c r="O16" s="90"/>
      <c r="P16" s="91"/>
    </row>
    <row r="17" spans="1:23" ht="15">
      <c r="B17" s="48" t="s">
        <v>337</v>
      </c>
      <c r="C17" s="49"/>
      <c r="D17" s="26">
        <f>SUM(F25:F30)</f>
        <v>5</v>
      </c>
      <c r="K17" s="68"/>
      <c r="L17" s="68"/>
      <c r="M17" s="89"/>
      <c r="N17" s="90"/>
      <c r="O17" s="90"/>
      <c r="P17" s="91"/>
    </row>
    <row r="18" spans="1:23" ht="15.75" thickBot="1">
      <c r="B18" s="48" t="s">
        <v>338</v>
      </c>
      <c r="C18" s="49"/>
      <c r="D18" s="26">
        <f>SUM(G25:G30)</f>
        <v>5</v>
      </c>
      <c r="K18" s="70"/>
      <c r="L18" s="70"/>
      <c r="M18" s="98"/>
      <c r="N18" s="99"/>
      <c r="O18" s="99"/>
      <c r="P18" s="100"/>
    </row>
    <row r="19" spans="1:23" ht="15.75" thickBot="1">
      <c r="B19" s="50" t="s">
        <v>339</v>
      </c>
      <c r="C19" s="51"/>
      <c r="D19" s="27">
        <f>D18-D17</f>
        <v>0</v>
      </c>
      <c r="F19" s="122" t="str">
        <f>IF(AND(D19+T29+W29=0),"WNIOSEK POPRAWNY","WNIOSEK BŁĘDNY!")</f>
        <v>WNIOSEK BŁĘDNY!</v>
      </c>
      <c r="G19" s="124"/>
      <c r="K19" s="21"/>
      <c r="L19" s="21"/>
      <c r="M19" s="21"/>
      <c r="N19" s="21"/>
      <c r="O19" s="21"/>
      <c r="P19" s="21"/>
    </row>
    <row r="20" spans="1:23" ht="15">
      <c r="J20" s="25"/>
      <c r="K20" s="101" t="s">
        <v>340</v>
      </c>
      <c r="L20" s="101"/>
      <c r="M20" s="101"/>
      <c r="N20" s="101"/>
      <c r="O20" s="101"/>
      <c r="P20" s="101"/>
    </row>
    <row r="21" spans="1:23" ht="15">
      <c r="J21" s="13"/>
      <c r="K21" s="40" t="s">
        <v>0</v>
      </c>
      <c r="L21" s="40" t="s">
        <v>1</v>
      </c>
      <c r="M21" s="101" t="s">
        <v>330</v>
      </c>
      <c r="N21" s="101"/>
      <c r="O21" s="101"/>
      <c r="P21" s="101"/>
      <c r="Q21" s="13"/>
    </row>
    <row r="22" spans="1:23" s="13" customFormat="1" ht="15">
      <c r="A22" s="12"/>
      <c r="B22" s="12"/>
      <c r="C22" s="12"/>
      <c r="D22" s="12"/>
      <c r="E22" s="12"/>
      <c r="F22" s="12"/>
      <c r="G22" s="12"/>
      <c r="H22" s="12"/>
      <c r="I22" s="12"/>
      <c r="J22" s="21"/>
      <c r="K22" s="66"/>
      <c r="L22" s="66"/>
      <c r="M22" s="92"/>
      <c r="N22" s="93"/>
      <c r="O22" s="93"/>
      <c r="P22" s="94"/>
      <c r="Q22" s="12"/>
      <c r="U22" s="13" t="s">
        <v>367</v>
      </c>
      <c r="V22" s="13" t="s">
        <v>368</v>
      </c>
      <c r="W22" s="13" t="s">
        <v>369</v>
      </c>
    </row>
    <row r="23" spans="1:23" ht="15">
      <c r="A23" s="121" t="s">
        <v>374</v>
      </c>
      <c r="B23" s="121"/>
      <c r="C23" s="121"/>
      <c r="D23" s="121"/>
      <c r="E23" s="121"/>
      <c r="F23" s="121"/>
      <c r="G23" s="121"/>
      <c r="H23" s="121"/>
      <c r="J23" s="21"/>
      <c r="K23" s="67"/>
      <c r="L23" s="67"/>
      <c r="M23" s="95"/>
      <c r="N23" s="96"/>
      <c r="O23" s="96"/>
      <c r="P23" s="97"/>
      <c r="T23" s="12">
        <f t="shared" ref="T23:T28" si="0">IF(H25&lt;0,1,0)</f>
        <v>1</v>
      </c>
      <c r="U23" s="12">
        <f t="shared" ref="U23:V28" si="1">IF(F25&gt;0,1,0)</f>
        <v>1</v>
      </c>
      <c r="V23" s="12">
        <f t="shared" si="1"/>
        <v>0</v>
      </c>
      <c r="W23" s="12">
        <f>IF(U23+V23&gt;1,1,0)</f>
        <v>0</v>
      </c>
    </row>
    <row r="24" spans="1:23" ht="15">
      <c r="A24" s="40" t="s">
        <v>345</v>
      </c>
      <c r="B24" s="40" t="s">
        <v>0</v>
      </c>
      <c r="C24" s="40" t="s">
        <v>1</v>
      </c>
      <c r="D24" s="40" t="s">
        <v>2</v>
      </c>
      <c r="E24" s="40" t="s">
        <v>347</v>
      </c>
      <c r="F24" s="40" t="s">
        <v>348</v>
      </c>
      <c r="G24" s="40" t="s">
        <v>349</v>
      </c>
      <c r="H24" s="40" t="s">
        <v>350</v>
      </c>
      <c r="I24" s="13"/>
      <c r="J24" s="21"/>
      <c r="K24" s="68"/>
      <c r="L24" s="68"/>
      <c r="M24" s="89"/>
      <c r="N24" s="90"/>
      <c r="O24" s="90"/>
      <c r="P24" s="91"/>
      <c r="T24" s="12">
        <f t="shared" si="0"/>
        <v>0</v>
      </c>
      <c r="U24" s="12">
        <f t="shared" si="1"/>
        <v>0</v>
      </c>
      <c r="V24" s="12">
        <f t="shared" si="1"/>
        <v>1</v>
      </c>
      <c r="W24" s="12">
        <f t="shared" ref="W24:W28" si="2">IF(U24+V24&gt;1,1,0)</f>
        <v>0</v>
      </c>
    </row>
    <row r="25" spans="1:23" ht="15">
      <c r="A25" s="40" t="str">
        <f>MID(B25,1,3)</f>
        <v>801</v>
      </c>
      <c r="B25" s="29">
        <v>80101</v>
      </c>
      <c r="C25" s="29" t="s">
        <v>22</v>
      </c>
      <c r="D25" s="29" t="s">
        <v>6</v>
      </c>
      <c r="E25" s="30"/>
      <c r="F25" s="30">
        <v>5</v>
      </c>
      <c r="G25" s="30"/>
      <c r="H25" s="26">
        <f>E25-F25+G25</f>
        <v>-5</v>
      </c>
      <c r="J25" s="21"/>
      <c r="K25" s="68"/>
      <c r="L25" s="68"/>
      <c r="M25" s="89"/>
      <c r="N25" s="90"/>
      <c r="O25" s="90"/>
      <c r="P25" s="91"/>
      <c r="T25" s="12">
        <f t="shared" si="0"/>
        <v>0</v>
      </c>
      <c r="U25" s="12">
        <f t="shared" si="1"/>
        <v>0</v>
      </c>
      <c r="V25" s="12">
        <f t="shared" si="1"/>
        <v>0</v>
      </c>
      <c r="W25" s="12">
        <f t="shared" si="2"/>
        <v>0</v>
      </c>
    </row>
    <row r="26" spans="1:23" ht="15">
      <c r="A26" s="40" t="str">
        <f t="shared" ref="A26:A30" si="3">MID(B26,1,3)</f>
        <v>801</v>
      </c>
      <c r="B26" s="29">
        <v>80101</v>
      </c>
      <c r="C26" s="29" t="s">
        <v>25</v>
      </c>
      <c r="D26" s="29" t="s">
        <v>10</v>
      </c>
      <c r="E26" s="30"/>
      <c r="F26" s="30"/>
      <c r="G26" s="30">
        <v>5</v>
      </c>
      <c r="H26" s="26">
        <f t="shared" ref="H26:H30" si="4">E26-F26+G26</f>
        <v>5</v>
      </c>
      <c r="J26" s="21"/>
      <c r="K26" s="68"/>
      <c r="L26" s="68"/>
      <c r="M26" s="89"/>
      <c r="N26" s="90"/>
      <c r="O26" s="90"/>
      <c r="P26" s="91"/>
      <c r="T26" s="12">
        <f t="shared" si="0"/>
        <v>0</v>
      </c>
      <c r="U26" s="12">
        <f t="shared" si="1"/>
        <v>0</v>
      </c>
      <c r="V26" s="12">
        <f t="shared" si="1"/>
        <v>0</v>
      </c>
      <c r="W26" s="12">
        <f t="shared" si="2"/>
        <v>0</v>
      </c>
    </row>
    <row r="27" spans="1:23" ht="15">
      <c r="A27" s="40" t="str">
        <f t="shared" si="3"/>
        <v/>
      </c>
      <c r="B27" s="29"/>
      <c r="C27" s="29"/>
      <c r="D27" s="29"/>
      <c r="E27" s="30"/>
      <c r="F27" s="30"/>
      <c r="G27" s="30"/>
      <c r="H27" s="26">
        <f t="shared" si="4"/>
        <v>0</v>
      </c>
      <c r="J27" s="21"/>
      <c r="K27" s="68"/>
      <c r="L27" s="68"/>
      <c r="M27" s="89"/>
      <c r="N27" s="90"/>
      <c r="O27" s="90"/>
      <c r="P27" s="91"/>
      <c r="T27" s="12">
        <f t="shared" si="0"/>
        <v>0</v>
      </c>
      <c r="U27" s="12">
        <f t="shared" si="1"/>
        <v>0</v>
      </c>
      <c r="V27" s="12">
        <f t="shared" si="1"/>
        <v>0</v>
      </c>
      <c r="W27" s="12">
        <f t="shared" si="2"/>
        <v>0</v>
      </c>
    </row>
    <row r="28" spans="1:23" ht="15">
      <c r="A28" s="40" t="str">
        <f t="shared" si="3"/>
        <v/>
      </c>
      <c r="B28" s="29"/>
      <c r="C28" s="29"/>
      <c r="D28" s="29"/>
      <c r="E28" s="30"/>
      <c r="F28" s="30"/>
      <c r="G28" s="30"/>
      <c r="H28" s="26">
        <f t="shared" si="4"/>
        <v>0</v>
      </c>
      <c r="J28" s="21"/>
      <c r="K28" s="68"/>
      <c r="L28" s="68"/>
      <c r="M28" s="89"/>
      <c r="N28" s="90"/>
      <c r="O28" s="90"/>
      <c r="P28" s="91"/>
      <c r="T28" s="12">
        <f t="shared" si="0"/>
        <v>0</v>
      </c>
      <c r="U28" s="12">
        <f t="shared" si="1"/>
        <v>0</v>
      </c>
      <c r="V28" s="12">
        <f t="shared" si="1"/>
        <v>0</v>
      </c>
      <c r="W28" s="12">
        <f t="shared" si="2"/>
        <v>0</v>
      </c>
    </row>
    <row r="29" spans="1:23" ht="15">
      <c r="A29" s="40" t="str">
        <f t="shared" si="3"/>
        <v/>
      </c>
      <c r="B29" s="29"/>
      <c r="C29" s="29"/>
      <c r="D29" s="29"/>
      <c r="E29" s="30"/>
      <c r="F29" s="30"/>
      <c r="G29" s="30"/>
      <c r="H29" s="26">
        <f t="shared" si="4"/>
        <v>0</v>
      </c>
      <c r="J29" s="21"/>
      <c r="K29" s="68"/>
      <c r="L29" s="68"/>
      <c r="M29" s="89"/>
      <c r="N29" s="90"/>
      <c r="O29" s="90"/>
      <c r="P29" s="91"/>
      <c r="T29" s="33">
        <f>SUM(T23:T28)</f>
        <v>1</v>
      </c>
      <c r="W29" s="33">
        <f>SUM(W23:W28)</f>
        <v>0</v>
      </c>
    </row>
    <row r="30" spans="1:23" ht="15">
      <c r="A30" s="40" t="str">
        <f t="shared" si="3"/>
        <v/>
      </c>
      <c r="B30" s="29"/>
      <c r="C30" s="29"/>
      <c r="D30" s="29"/>
      <c r="E30" s="30"/>
      <c r="F30" s="30"/>
      <c r="G30" s="30"/>
      <c r="H30" s="26">
        <f t="shared" si="4"/>
        <v>0</v>
      </c>
      <c r="J30" s="21"/>
      <c r="K30" s="68"/>
      <c r="L30" s="68"/>
      <c r="M30" s="89"/>
      <c r="N30" s="90"/>
      <c r="O30" s="90"/>
      <c r="P30" s="91"/>
    </row>
    <row r="31" spans="1:23" ht="15">
      <c r="A31" s="13"/>
      <c r="B31" s="31"/>
      <c r="C31" s="31"/>
      <c r="D31" s="31"/>
      <c r="E31" s="21"/>
      <c r="F31" s="21"/>
      <c r="G31" s="21"/>
      <c r="H31" s="21"/>
      <c r="J31" s="21"/>
      <c r="K31" s="69"/>
      <c r="L31" s="69"/>
      <c r="M31" s="89"/>
      <c r="N31" s="90"/>
      <c r="O31" s="90"/>
      <c r="P31" s="91"/>
    </row>
    <row r="32" spans="1:23" ht="15">
      <c r="J32" s="21"/>
      <c r="K32" s="68"/>
      <c r="L32" s="68"/>
      <c r="M32" s="89"/>
      <c r="N32" s="90"/>
      <c r="O32" s="90"/>
      <c r="P32" s="91"/>
    </row>
    <row r="33" spans="1:16" ht="15">
      <c r="A33" s="83" t="s">
        <v>356</v>
      </c>
      <c r="B33" s="83"/>
      <c r="C33" s="83"/>
      <c r="J33" s="21"/>
      <c r="K33" s="68"/>
      <c r="L33" s="68"/>
      <c r="M33" s="89"/>
      <c r="N33" s="90"/>
      <c r="O33" s="90"/>
      <c r="P33" s="91"/>
    </row>
    <row r="34" spans="1:16" ht="15">
      <c r="J34" s="21"/>
      <c r="K34" s="68"/>
      <c r="L34" s="68"/>
      <c r="M34" s="89"/>
      <c r="N34" s="90"/>
      <c r="O34" s="90"/>
      <c r="P34" s="91"/>
    </row>
    <row r="35" spans="1:16" ht="15">
      <c r="J35" s="21"/>
      <c r="K35" s="70"/>
      <c r="L35" s="70"/>
      <c r="M35" s="98"/>
      <c r="N35" s="99"/>
      <c r="O35" s="99"/>
      <c r="P35" s="100"/>
    </row>
    <row r="36" spans="1:16" ht="15">
      <c r="J36" s="55"/>
      <c r="K36" s="24"/>
      <c r="L36" s="24"/>
      <c r="M36" s="24"/>
      <c r="N36" s="24"/>
      <c r="O36" s="24"/>
      <c r="P36" s="24"/>
    </row>
    <row r="37" spans="1:16" ht="15">
      <c r="J37" s="13"/>
      <c r="K37" s="24"/>
      <c r="L37" s="24"/>
      <c r="M37" s="24"/>
      <c r="N37" s="24"/>
      <c r="O37" s="24"/>
      <c r="P37" s="24"/>
    </row>
    <row r="38" spans="1:16" ht="15" customHeight="1">
      <c r="J38" s="24"/>
      <c r="K38" s="24"/>
      <c r="L38" s="24"/>
      <c r="M38" s="24"/>
      <c r="N38" s="24"/>
      <c r="O38" s="24"/>
      <c r="P38" s="24"/>
    </row>
    <row r="39" spans="1:16" ht="15">
      <c r="A39" s="84" t="s">
        <v>359</v>
      </c>
      <c r="B39" s="84"/>
      <c r="C39" s="84"/>
      <c r="E39" s="84" t="s">
        <v>376</v>
      </c>
      <c r="F39" s="84"/>
      <c r="G39" s="84"/>
      <c r="H39" s="84"/>
      <c r="I39" s="84"/>
      <c r="J39" s="24"/>
      <c r="K39" s="107" t="s">
        <v>353</v>
      </c>
      <c r="L39" s="107"/>
      <c r="M39" s="107"/>
      <c r="N39" s="88" t="s">
        <v>354</v>
      </c>
      <c r="O39" s="88" t="s">
        <v>355</v>
      </c>
      <c r="P39" s="41"/>
    </row>
    <row r="40" spans="1:16" ht="15">
      <c r="A40" s="120" t="s">
        <v>360</v>
      </c>
      <c r="B40" s="120"/>
      <c r="C40" s="120"/>
      <c r="E40" s="86" t="s">
        <v>361</v>
      </c>
      <c r="F40" s="86"/>
      <c r="G40" s="86"/>
      <c r="H40" s="86"/>
      <c r="I40" s="86"/>
      <c r="J40" s="24"/>
      <c r="K40" s="107"/>
      <c r="L40" s="107"/>
      <c r="M40" s="107"/>
      <c r="N40" s="88"/>
      <c r="O40" s="88"/>
      <c r="P40" s="41"/>
    </row>
    <row r="41" spans="1:16" ht="15">
      <c r="A41" s="120"/>
      <c r="B41" s="120"/>
      <c r="C41" s="120"/>
      <c r="F41" s="32"/>
      <c r="G41" s="32"/>
      <c r="H41" s="32"/>
      <c r="J41" s="24"/>
      <c r="K41" s="24"/>
      <c r="L41" s="24"/>
      <c r="M41" s="24"/>
      <c r="N41" s="24"/>
      <c r="O41" s="24"/>
      <c r="P41" s="24"/>
    </row>
    <row r="42" spans="1:16" ht="15">
      <c r="F42" s="32"/>
      <c r="G42" s="32"/>
      <c r="H42" s="32"/>
      <c r="J42" s="24"/>
      <c r="K42" s="107" t="s">
        <v>357</v>
      </c>
      <c r="L42" s="107"/>
      <c r="M42" s="107"/>
      <c r="N42" s="88" t="s">
        <v>354</v>
      </c>
      <c r="O42" s="88" t="s">
        <v>355</v>
      </c>
      <c r="P42" s="41"/>
    </row>
    <row r="43" spans="1:16" ht="15" customHeight="1">
      <c r="J43" s="24"/>
      <c r="K43" s="107"/>
      <c r="L43" s="107"/>
      <c r="M43" s="107"/>
      <c r="N43" s="88"/>
      <c r="O43" s="88"/>
      <c r="P43" s="41"/>
    </row>
    <row r="44" spans="1:16" ht="15" customHeight="1">
      <c r="J44" s="24"/>
      <c r="K44" s="107"/>
      <c r="L44" s="107"/>
      <c r="M44" s="107"/>
      <c r="N44" s="88"/>
      <c r="O44" s="88"/>
      <c r="P44" s="41"/>
    </row>
    <row r="45" spans="1:16" ht="15" customHeight="1">
      <c r="J45" s="24"/>
      <c r="K45" s="24"/>
      <c r="L45" s="24"/>
      <c r="M45" s="24"/>
      <c r="N45" s="24"/>
      <c r="O45" s="24"/>
      <c r="P45" s="24"/>
    </row>
    <row r="46" spans="1:16" ht="15" customHeight="1">
      <c r="J46" s="24"/>
      <c r="K46" s="87" t="s">
        <v>358</v>
      </c>
      <c r="L46" s="87"/>
      <c r="M46" s="87"/>
      <c r="N46" s="87"/>
      <c r="O46" s="87"/>
      <c r="P46" s="87"/>
    </row>
    <row r="47" spans="1:16" ht="15" customHeight="1">
      <c r="J47" s="24"/>
      <c r="K47" s="87"/>
      <c r="L47" s="87"/>
      <c r="M47" s="87"/>
      <c r="N47" s="87"/>
      <c r="O47" s="87"/>
      <c r="P47" s="87"/>
    </row>
    <row r="48" spans="1:16" ht="15" customHeight="1">
      <c r="J48" s="24"/>
      <c r="K48" s="87"/>
      <c r="L48" s="87"/>
      <c r="M48" s="87"/>
      <c r="N48" s="87"/>
      <c r="O48" s="87"/>
      <c r="P48" s="87"/>
    </row>
    <row r="49" spans="10:16" ht="15" customHeight="1">
      <c r="J49" s="24"/>
      <c r="K49" s="87"/>
      <c r="L49" s="87"/>
      <c r="M49" s="87"/>
      <c r="N49" s="87"/>
      <c r="O49" s="87"/>
      <c r="P49" s="87"/>
    </row>
    <row r="50" spans="10:16" ht="15" customHeight="1">
      <c r="J50" s="24"/>
      <c r="K50" s="24"/>
      <c r="L50" s="24"/>
      <c r="M50" s="24"/>
      <c r="N50" s="24"/>
      <c r="O50" s="24"/>
      <c r="P50" s="24"/>
    </row>
    <row r="51" spans="10:16" ht="15" customHeight="1">
      <c r="J51" s="24"/>
      <c r="K51" s="24"/>
      <c r="L51" s="24"/>
      <c r="M51" s="24"/>
      <c r="N51" s="24"/>
      <c r="O51" s="24"/>
      <c r="P51" s="24"/>
    </row>
    <row r="52" spans="10:16" ht="15" customHeight="1">
      <c r="J52" s="24"/>
      <c r="K52" s="24"/>
      <c r="L52" s="24"/>
    </row>
    <row r="53" spans="10:16" ht="15" customHeight="1">
      <c r="J53" s="24"/>
      <c r="K53" s="24"/>
      <c r="L53" s="24"/>
      <c r="N53" s="84" t="s">
        <v>359</v>
      </c>
      <c r="O53" s="84"/>
      <c r="P53" s="84"/>
    </row>
    <row r="54" spans="10:16" ht="15" customHeight="1">
      <c r="J54" s="24"/>
      <c r="N54" s="85" t="s">
        <v>360</v>
      </c>
      <c r="O54" s="85"/>
      <c r="P54" s="85"/>
    </row>
    <row r="55" spans="10:16" ht="15" customHeight="1">
      <c r="J55" s="24"/>
      <c r="N55" s="85"/>
      <c r="O55" s="85"/>
      <c r="P55" s="85"/>
    </row>
    <row r="56" spans="10:16" ht="15" hidden="1" customHeight="1"/>
    <row r="57" spans="10:16" ht="15" hidden="1" customHeight="1"/>
    <row r="58" spans="10:16" ht="15" hidden="1" customHeight="1"/>
    <row r="59" spans="10:16" ht="15" hidden="1" customHeight="1"/>
    <row r="60" spans="10:16" ht="15" hidden="1" customHeight="1"/>
  </sheetData>
  <sheetProtection algorithmName="SHA-512" hashValue="Nby2HknsxHLmVpGMV2PelkIWhmP28gzbYykd8GooOxOhDh5Ilo7XBOY1YR8ESUlGUwgfK1WVtjhVuqGtwsyhsA==" saltValue="RgF7LGfY7MsBWT8t19/SHQ==" spinCount="100000" sheet="1" objects="1" scenarios="1"/>
  <mergeCells count="54">
    <mergeCell ref="K46:P49"/>
    <mergeCell ref="N53:P53"/>
    <mergeCell ref="N54:P55"/>
    <mergeCell ref="A40:C41"/>
    <mergeCell ref="E40:I40"/>
    <mergeCell ref="K39:M40"/>
    <mergeCell ref="N39:N40"/>
    <mergeCell ref="O39:O40"/>
    <mergeCell ref="K42:M44"/>
    <mergeCell ref="N42:N44"/>
    <mergeCell ref="O42:O44"/>
    <mergeCell ref="M32:P32"/>
    <mergeCell ref="M33:P33"/>
    <mergeCell ref="M34:P34"/>
    <mergeCell ref="M35:P35"/>
    <mergeCell ref="A39:C39"/>
    <mergeCell ref="E39:I39"/>
    <mergeCell ref="A33:C33"/>
    <mergeCell ref="M31:P31"/>
    <mergeCell ref="A23:H23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K20:P20"/>
    <mergeCell ref="A13:C13"/>
    <mergeCell ref="D13:F13"/>
    <mergeCell ref="M11:P11"/>
    <mergeCell ref="M12:P12"/>
    <mergeCell ref="M13:P13"/>
    <mergeCell ref="B16:D16"/>
    <mergeCell ref="M14:P14"/>
    <mergeCell ref="M15:P15"/>
    <mergeCell ref="M16:P16"/>
    <mergeCell ref="M17:P17"/>
    <mergeCell ref="M18:P18"/>
    <mergeCell ref="F19:G19"/>
    <mergeCell ref="J1:Q1"/>
    <mergeCell ref="K3:P3"/>
    <mergeCell ref="M4:P4"/>
    <mergeCell ref="M5:P5"/>
    <mergeCell ref="M6:P6"/>
    <mergeCell ref="A9:H9"/>
    <mergeCell ref="M7:P7"/>
    <mergeCell ref="A10:E10"/>
    <mergeCell ref="M8:P8"/>
    <mergeCell ref="M9:P9"/>
    <mergeCell ref="M10:P10"/>
  </mergeCells>
  <conditionalFormatting sqref="K36:P36 K37:M37 J37:J55 K50:M50 K51:P51 K52:L53">
    <cfRule type="expression" dxfId="6" priority="1">
      <formula>J36&lt;&gt;""</formula>
    </cfRule>
  </conditionalFormatting>
  <pageMargins left="0.7" right="0.7" top="0.75" bottom="0.75" header="0.3" footer="0.3"/>
  <pageSetup paperSize="9" scale="79" orientation="portrait" horizontalDpi="4294967295" verticalDpi="4294967295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Dane!$E$2:$E$33</xm:f>
          </x14:formula1>
          <xm:sqref>G16</xm:sqref>
        </x14:dataValidation>
        <x14:dataValidation type="list" allowBlank="1" showInputMessage="1" showErrorMessage="1" xr:uid="{00000000-0002-0000-0500-000001000000}">
          <x14:formula1>
            <xm:f>Dane!$G$2:$G$12</xm:f>
          </x14:formula1>
          <xm:sqref>C25:C30</xm:sqref>
        </x14:dataValidation>
        <x14:dataValidation type="list" allowBlank="1" showInputMessage="1" showErrorMessage="1" xr:uid="{00000000-0002-0000-0500-000002000000}">
          <x14:formula1>
            <xm:f>Dane!$H$2:$H$4</xm:f>
          </x14:formula1>
          <xm:sqref>D25:D30</xm:sqref>
        </x14:dataValidation>
        <x14:dataValidation type="list" allowBlank="1" showInputMessage="1" showErrorMessage="1" xr:uid="{00000000-0002-0000-0500-000003000000}">
          <x14:formula1>
            <xm:f>Dane!$I$2:$I$5</xm:f>
          </x14:formula1>
          <xm:sqref>B25:B30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22"/>
  <sheetViews>
    <sheetView workbookViewId="0">
      <selection activeCell="A2" sqref="A2"/>
    </sheetView>
  </sheetViews>
  <sheetFormatPr defaultColWidth="0" defaultRowHeight="15" zeroHeight="1"/>
  <cols>
    <col min="1" max="1" width="23.28515625" bestFit="1" customWidth="1"/>
    <col min="2" max="2" width="110.42578125" bestFit="1" customWidth="1"/>
    <col min="3" max="3" width="9.140625" hidden="1" customWidth="1"/>
    <col min="4" max="16384" width="9.140625" hidden="1"/>
  </cols>
  <sheetData>
    <row r="1" spans="1:2">
      <c r="A1" s="7" t="s">
        <v>346</v>
      </c>
      <c r="B1" s="7" t="s">
        <v>377</v>
      </c>
    </row>
    <row r="2" spans="1:2">
      <c r="A2" s="59" t="s">
        <v>385</v>
      </c>
      <c r="B2" s="6" t="s">
        <v>386</v>
      </c>
    </row>
    <row r="3" spans="1:2">
      <c r="A3" s="59" t="s">
        <v>399</v>
      </c>
      <c r="B3" s="6" t="s">
        <v>400</v>
      </c>
    </row>
    <row r="4" spans="1:2">
      <c r="A4" s="59" t="s">
        <v>396</v>
      </c>
      <c r="B4" s="6" t="s">
        <v>432</v>
      </c>
    </row>
    <row r="5" spans="1:2">
      <c r="A5" s="59" t="s">
        <v>378</v>
      </c>
      <c r="B5" s="6" t="s">
        <v>379</v>
      </c>
    </row>
    <row r="6" spans="1:2">
      <c r="A6" s="60" t="s">
        <v>380</v>
      </c>
      <c r="B6" s="6" t="s">
        <v>439</v>
      </c>
    </row>
    <row r="7" spans="1:2">
      <c r="A7" s="59" t="s">
        <v>383</v>
      </c>
      <c r="B7" s="6" t="s">
        <v>384</v>
      </c>
    </row>
    <row r="8" spans="1:2">
      <c r="A8" s="59" t="s">
        <v>389</v>
      </c>
      <c r="B8" s="6" t="s">
        <v>390</v>
      </c>
    </row>
    <row r="9" spans="1:2">
      <c r="A9" s="60" t="s">
        <v>397</v>
      </c>
      <c r="B9" s="6" t="s">
        <v>398</v>
      </c>
    </row>
    <row r="10" spans="1:2">
      <c r="A10" s="59" t="s">
        <v>393</v>
      </c>
      <c r="B10" s="6" t="s">
        <v>440</v>
      </c>
    </row>
    <row r="11" spans="1:2">
      <c r="A11" s="59" t="s">
        <v>381</v>
      </c>
      <c r="B11" s="6" t="s">
        <v>382</v>
      </c>
    </row>
    <row r="12" spans="1:2">
      <c r="A12" s="59" t="s">
        <v>387</v>
      </c>
      <c r="B12" s="6" t="s">
        <v>388</v>
      </c>
    </row>
    <row r="13" spans="1:2">
      <c r="A13" s="59" t="s">
        <v>402</v>
      </c>
      <c r="B13" s="6" t="s">
        <v>403</v>
      </c>
    </row>
    <row r="14" spans="1:2">
      <c r="A14" s="59" t="s">
        <v>391</v>
      </c>
      <c r="B14" s="6" t="s">
        <v>392</v>
      </c>
    </row>
    <row r="15" spans="1:2">
      <c r="A15" s="74" t="s">
        <v>421</v>
      </c>
      <c r="B15" s="73" t="s">
        <v>433</v>
      </c>
    </row>
    <row r="16" spans="1:2">
      <c r="A16" s="59" t="s">
        <v>394</v>
      </c>
      <c r="B16" s="6" t="s">
        <v>395</v>
      </c>
    </row>
    <row r="17" spans="1:2">
      <c r="A17" s="59" t="s">
        <v>401</v>
      </c>
      <c r="B17" s="6" t="s">
        <v>434</v>
      </c>
    </row>
    <row r="18" spans="1:2">
      <c r="A18" s="59" t="s">
        <v>404</v>
      </c>
      <c r="B18" s="6" t="s">
        <v>441</v>
      </c>
    </row>
    <row r="19" spans="1:2">
      <c r="A19" s="59" t="s">
        <v>405</v>
      </c>
      <c r="B19" s="6" t="s">
        <v>438</v>
      </c>
    </row>
    <row r="20" spans="1:2">
      <c r="A20" s="75" t="s">
        <v>435</v>
      </c>
      <c r="B20" s="73" t="s">
        <v>436</v>
      </c>
    </row>
    <row r="21" spans="1:2">
      <c r="A21" s="75" t="s">
        <v>424</v>
      </c>
      <c r="B21" s="73" t="s">
        <v>437</v>
      </c>
    </row>
    <row r="22" spans="1:2">
      <c r="A22" s="75" t="s">
        <v>419</v>
      </c>
      <c r="B22" s="73" t="s">
        <v>442</v>
      </c>
    </row>
  </sheetData>
  <sheetProtection algorithmName="SHA-512" hashValue="Q3toWEyM5Obh9VGZyJbTlr1PYsMoA4AjKIZKZrRXmx0Ez3tIeIgp5NGZKRJK7ItmXwwzJ4HMOFNAZxRYurfAFg==" saltValue="TZAebGcH2JfV2d1YdzXYN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B7D4-94B9-40A8-9FBC-1B2703B9F734}">
  <sheetPr>
    <pageSetUpPr fitToPage="1"/>
  </sheetPr>
  <dimension ref="A1:AF63"/>
  <sheetViews>
    <sheetView topLeftCell="A7" zoomScaleNormal="100" workbookViewId="0">
      <selection activeCell="D28" sqref="D28:D39"/>
    </sheetView>
  </sheetViews>
  <sheetFormatPr defaultColWidth="0" defaultRowHeight="0" customHeight="1" zeroHeight="1"/>
  <cols>
    <col min="1" max="1" width="5.5703125" style="12" customWidth="1"/>
    <col min="2" max="2" width="8" style="12" customWidth="1"/>
    <col min="3" max="3" width="7.85546875" style="12" bestFit="1" customWidth="1"/>
    <col min="4" max="4" width="8.42578125" style="12" bestFit="1" customWidth="1"/>
    <col min="5" max="5" width="16.140625" style="12" customWidth="1"/>
    <col min="6" max="6" width="10.5703125" style="12" customWidth="1"/>
    <col min="7" max="7" width="12.7109375" style="12" customWidth="1"/>
    <col min="8" max="8" width="15.140625" style="12" customWidth="1"/>
    <col min="9" max="9" width="14.85546875" style="12" customWidth="1"/>
    <col min="10" max="10" width="16" style="12" customWidth="1"/>
    <col min="11" max="11" width="7" style="12" customWidth="1"/>
    <col min="12" max="12" width="6" style="12" customWidth="1"/>
    <col min="13" max="13" width="14.85546875" style="12" customWidth="1"/>
    <col min="14" max="14" width="12.85546875" style="12" customWidth="1"/>
    <col min="15" max="15" width="28.28515625" style="12" customWidth="1"/>
    <col min="16" max="16" width="19.7109375" style="12" customWidth="1"/>
    <col min="17" max="17" width="18.85546875" style="12" customWidth="1"/>
    <col min="18" max="18" width="7.7109375" style="12" customWidth="1"/>
    <col min="19" max="19" width="5" style="12" customWidth="1"/>
    <col min="20" max="26" width="9.140625" style="12" hidden="1" customWidth="1"/>
    <col min="27" max="27" width="9.85546875" style="12" hidden="1" customWidth="1"/>
    <col min="28" max="28" width="8.28515625" style="12" hidden="1" customWidth="1"/>
    <col min="29" max="29" width="12.7109375" style="12" hidden="1" customWidth="1"/>
    <col min="30" max="30" width="11.7109375" style="12" hidden="1" customWidth="1"/>
    <col min="31" max="32" width="9.140625" style="12" hidden="1" customWidth="1"/>
    <col min="33" max="16384" width="9.140625" style="12" hidden="1"/>
  </cols>
  <sheetData>
    <row r="1" spans="1:32" ht="23.25" hidden="1">
      <c r="A1"/>
      <c r="H1" s="13"/>
      <c r="I1" s="14" t="str">
        <f ca="1">H14&amp;"/"&amp;G10&amp;"/"&amp;J14&amp;"/"</f>
        <v>P/2024//</v>
      </c>
      <c r="K1" s="15"/>
      <c r="M1" s="106" t="s">
        <v>328</v>
      </c>
      <c r="N1" s="106"/>
      <c r="O1" s="106"/>
      <c r="P1" s="106"/>
      <c r="Q1" s="106"/>
      <c r="R1" s="106"/>
      <c r="S1" s="106"/>
      <c r="T1" s="106"/>
    </row>
    <row r="2" spans="1:32" ht="15" hidden="1"/>
    <row r="3" spans="1:32" ht="15" hidden="1">
      <c r="M3" s="101" t="s">
        <v>329</v>
      </c>
      <c r="N3" s="101"/>
      <c r="O3" s="101"/>
      <c r="P3" s="101"/>
      <c r="Q3" s="101"/>
      <c r="R3" s="101"/>
    </row>
    <row r="4" spans="1:32" ht="15" hidden="1">
      <c r="M4" s="40" t="s">
        <v>0</v>
      </c>
      <c r="N4" s="40" t="s">
        <v>1</v>
      </c>
      <c r="O4" s="101" t="s">
        <v>330</v>
      </c>
      <c r="P4" s="101"/>
      <c r="Q4" s="101"/>
      <c r="R4" s="101"/>
    </row>
    <row r="5" spans="1:32" ht="15" hidden="1">
      <c r="I5" s="12" t="s">
        <v>331</v>
      </c>
      <c r="J5" s="17">
        <f ca="1">TODAY()</f>
        <v>45366</v>
      </c>
      <c r="M5" s="66"/>
      <c r="N5" s="66"/>
      <c r="O5" s="95"/>
      <c r="P5" s="96"/>
      <c r="Q5" s="96"/>
      <c r="R5" s="97"/>
    </row>
    <row r="6" spans="1:32" ht="15" hidden="1">
      <c r="A6" s="13"/>
      <c r="B6" s="13"/>
      <c r="C6" s="13"/>
      <c r="D6" s="13"/>
      <c r="E6" s="13"/>
      <c r="F6" s="13"/>
      <c r="G6" s="13"/>
      <c r="M6" s="67"/>
      <c r="N6" s="67"/>
      <c r="O6" s="95"/>
      <c r="P6" s="96"/>
      <c r="Q6" s="96"/>
      <c r="R6" s="97"/>
    </row>
    <row r="7" spans="1:32" ht="15" customHeight="1">
      <c r="A7" s="13"/>
      <c r="B7" s="13"/>
      <c r="C7" s="13"/>
      <c r="D7" s="13"/>
      <c r="E7" s="13"/>
      <c r="F7" s="13"/>
      <c r="G7" s="13"/>
      <c r="L7" s="18"/>
      <c r="M7" s="68"/>
      <c r="N7" s="68"/>
      <c r="O7" s="89"/>
      <c r="P7" s="90"/>
      <c r="Q7" s="90"/>
      <c r="R7" s="91"/>
    </row>
    <row r="8" spans="1:32" ht="15" customHeight="1">
      <c r="L8" s="19"/>
      <c r="M8" s="68"/>
      <c r="N8" s="68"/>
      <c r="O8" s="89"/>
      <c r="P8" s="90"/>
      <c r="Q8" s="90"/>
      <c r="R8" s="91"/>
    </row>
    <row r="9" spans="1:32" ht="27.75" customHeight="1">
      <c r="A9" s="105" t="s">
        <v>332</v>
      </c>
      <c r="B9" s="105"/>
      <c r="C9" s="105"/>
      <c r="D9" s="105"/>
      <c r="E9" s="105"/>
      <c r="F9" s="105"/>
      <c r="G9" s="105"/>
      <c r="H9" s="105"/>
      <c r="I9" s="105"/>
      <c r="J9" s="105"/>
      <c r="M9" s="68"/>
      <c r="N9" s="68"/>
      <c r="O9" s="89"/>
      <c r="P9" s="90"/>
      <c r="Q9" s="90"/>
      <c r="R9" s="91"/>
    </row>
    <row r="10" spans="1:32" ht="18.75">
      <c r="A10" s="103" t="s">
        <v>333</v>
      </c>
      <c r="B10" s="103"/>
      <c r="C10" s="103"/>
      <c r="D10" s="103"/>
      <c r="E10" s="103"/>
      <c r="F10" s="53"/>
      <c r="G10" s="54">
        <f ca="1">YEAR(J5)</f>
        <v>2024</v>
      </c>
      <c r="H10" s="20" t="s">
        <v>334</v>
      </c>
      <c r="I10" s="20"/>
      <c r="J10" s="20"/>
      <c r="M10" s="68"/>
      <c r="N10" s="68"/>
      <c r="O10" s="89"/>
      <c r="P10" s="90"/>
      <c r="Q10" s="90"/>
      <c r="R10" s="91"/>
    </row>
    <row r="11" spans="1:32" ht="15">
      <c r="M11" s="68"/>
      <c r="N11" s="68"/>
      <c r="O11" s="89"/>
      <c r="P11" s="90"/>
      <c r="Q11" s="90"/>
      <c r="R11" s="91"/>
    </row>
    <row r="12" spans="1:32" ht="15">
      <c r="A12" s="35"/>
      <c r="B12" s="35"/>
      <c r="C12" s="35"/>
      <c r="D12" s="35"/>
      <c r="E12" s="35"/>
      <c r="F12" s="35"/>
      <c r="G12" s="13"/>
      <c r="M12" s="68"/>
      <c r="N12" s="68"/>
      <c r="O12" s="89"/>
      <c r="P12" s="90"/>
      <c r="Q12" s="90"/>
      <c r="R12" s="91"/>
      <c r="AC12" s="21"/>
      <c r="AD12" s="102"/>
      <c r="AE12" s="102"/>
      <c r="AF12" s="102"/>
    </row>
    <row r="13" spans="1:32" ht="15.75" thickBot="1">
      <c r="M13" s="68"/>
      <c r="N13" s="68"/>
      <c r="O13" s="89"/>
      <c r="P13" s="90"/>
      <c r="Q13" s="90"/>
      <c r="R13" s="91"/>
      <c r="AD13" s="13"/>
      <c r="AE13" s="13"/>
      <c r="AF13" s="13"/>
    </row>
    <row r="14" spans="1:32" ht="16.5" thickBot="1">
      <c r="A14" s="84" t="s">
        <v>335</v>
      </c>
      <c r="B14" s="84"/>
      <c r="C14" s="84"/>
      <c r="D14" s="104" t="s">
        <v>12</v>
      </c>
      <c r="E14" s="104"/>
      <c r="F14" s="104"/>
      <c r="G14" s="104"/>
      <c r="H14" s="36" t="str">
        <f>IF(D14="środki budżetowe","B","P")</f>
        <v>P</v>
      </c>
      <c r="I14" s="12" t="s">
        <v>336</v>
      </c>
      <c r="J14" s="23"/>
      <c r="M14" s="69"/>
      <c r="N14" s="69"/>
      <c r="O14" s="89"/>
      <c r="P14" s="90"/>
      <c r="Q14" s="90"/>
      <c r="R14" s="91"/>
      <c r="AD14" s="37"/>
      <c r="AE14" s="24"/>
      <c r="AF14" s="24"/>
    </row>
    <row r="15" spans="1:32" ht="15">
      <c r="M15" s="68"/>
      <c r="N15" s="68"/>
      <c r="O15" s="89"/>
      <c r="P15" s="90"/>
      <c r="Q15" s="90"/>
      <c r="R15" s="91"/>
      <c r="AD15" s="37"/>
      <c r="AE15" s="24"/>
      <c r="AF15" s="24"/>
    </row>
    <row r="16" spans="1:32" ht="15">
      <c r="L16" s="25"/>
      <c r="M16" s="68"/>
      <c r="N16" s="68"/>
      <c r="O16" s="89"/>
      <c r="P16" s="90"/>
      <c r="Q16" s="90"/>
      <c r="R16" s="91"/>
      <c r="AD16" s="37"/>
      <c r="AE16" s="24"/>
      <c r="AF16" s="24"/>
    </row>
    <row r="17" spans="1:32" ht="15">
      <c r="M17" s="68"/>
      <c r="N17" s="68"/>
      <c r="O17" s="89"/>
      <c r="P17" s="90"/>
      <c r="Q17" s="90"/>
      <c r="R17" s="91"/>
      <c r="AD17" s="37"/>
      <c r="AE17" s="24"/>
      <c r="AF17" s="24"/>
    </row>
    <row r="18" spans="1:32" ht="15">
      <c r="C18" s="114" t="s">
        <v>337</v>
      </c>
      <c r="D18" s="115"/>
      <c r="E18" s="26">
        <f>SUM(H28:H39)</f>
        <v>0</v>
      </c>
      <c r="F18" s="61"/>
      <c r="M18" s="70"/>
      <c r="N18" s="70"/>
      <c r="O18" s="98"/>
      <c r="P18" s="99"/>
      <c r="Q18" s="99"/>
      <c r="R18" s="100"/>
      <c r="AD18" s="37"/>
      <c r="AE18" s="24"/>
      <c r="AF18" s="24"/>
    </row>
    <row r="19" spans="1:32" ht="15">
      <c r="C19" s="114" t="s">
        <v>338</v>
      </c>
      <c r="D19" s="115"/>
      <c r="E19" s="26">
        <f>SUM(I28:I39)</f>
        <v>0</v>
      </c>
      <c r="F19" s="61"/>
      <c r="K19" s="13"/>
      <c r="M19" s="21"/>
      <c r="N19" s="21"/>
      <c r="O19" s="21"/>
      <c r="P19" s="21"/>
      <c r="Q19" s="21"/>
      <c r="R19" s="21"/>
      <c r="AD19" s="37"/>
      <c r="AE19" s="24"/>
      <c r="AF19" s="24"/>
    </row>
    <row r="20" spans="1:32" ht="15">
      <c r="C20" s="109" t="s">
        <v>339</v>
      </c>
      <c r="D20" s="110"/>
      <c r="E20" s="27">
        <f>E19-E18</f>
        <v>0</v>
      </c>
      <c r="F20" s="62"/>
      <c r="H20" s="109" t="str">
        <f>IF(E20+AA34+Z36+W36=0,"WNIOSEK POPRAWNY","WNIOSEK BŁĘDNY!")</f>
        <v>WNIOSEK POPRAWNY</v>
      </c>
      <c r="I20" s="112"/>
      <c r="J20" s="110"/>
      <c r="L20" s="25"/>
      <c r="M20" s="101" t="s">
        <v>340</v>
      </c>
      <c r="N20" s="101"/>
      <c r="O20" s="101"/>
      <c r="P20" s="101"/>
      <c r="Q20" s="101"/>
      <c r="R20" s="101"/>
      <c r="AD20" s="37"/>
      <c r="AE20" s="24"/>
      <c r="AF20" s="24"/>
    </row>
    <row r="21" spans="1:32" s="13" customFormat="1" ht="15">
      <c r="A21" s="12"/>
      <c r="B21" s="12"/>
      <c r="C21" s="25"/>
      <c r="D21" s="25"/>
      <c r="E21" s="38"/>
      <c r="F21" s="38"/>
      <c r="G21" s="12"/>
      <c r="H21" s="25"/>
      <c r="I21" s="25"/>
      <c r="J21" s="25"/>
      <c r="M21" s="40" t="s">
        <v>0</v>
      </c>
      <c r="N21" s="40" t="s">
        <v>1</v>
      </c>
      <c r="O21" s="101" t="s">
        <v>330</v>
      </c>
      <c r="P21" s="101"/>
      <c r="Q21" s="101"/>
      <c r="R21" s="101"/>
      <c r="AB21" s="12"/>
      <c r="AC21" s="12"/>
      <c r="AD21" s="37"/>
      <c r="AE21" s="24"/>
      <c r="AF21" s="24"/>
    </row>
    <row r="22" spans="1:32" ht="15.75" thickBot="1">
      <c r="K22" s="21"/>
      <c r="L22" s="39"/>
      <c r="M22" s="71"/>
      <c r="N22" s="72"/>
      <c r="O22" s="92"/>
      <c r="P22" s="93"/>
      <c r="Q22" s="93"/>
      <c r="R22" s="94"/>
      <c r="AA22" s="12">
        <f t="shared" ref="AA22:AA33" si="0">IF(J28&lt;0,1,0)</f>
        <v>0</v>
      </c>
      <c r="AD22" s="37"/>
      <c r="AE22" s="24"/>
      <c r="AF22" s="24"/>
    </row>
    <row r="23" spans="1:32" ht="16.5" thickBot="1">
      <c r="B23" s="113" t="s">
        <v>362</v>
      </c>
      <c r="C23" s="113"/>
      <c r="D23" s="113"/>
      <c r="E23" s="113"/>
      <c r="F23" s="57"/>
      <c r="G23" s="23"/>
      <c r="K23" s="21"/>
      <c r="L23" s="21"/>
      <c r="M23" s="67"/>
      <c r="N23" s="67"/>
      <c r="O23" s="95"/>
      <c r="P23" s="96"/>
      <c r="Q23" s="96"/>
      <c r="R23" s="97"/>
      <c r="U23" s="12" t="s">
        <v>351</v>
      </c>
      <c r="V23" s="12" t="s">
        <v>352</v>
      </c>
      <c r="W23" s="12" t="s">
        <v>363</v>
      </c>
      <c r="X23" s="13" t="s">
        <v>341</v>
      </c>
      <c r="Y23" s="13" t="s">
        <v>364</v>
      </c>
      <c r="Z23" s="13" t="s">
        <v>343</v>
      </c>
      <c r="AA23" s="12">
        <f t="shared" si="0"/>
        <v>0</v>
      </c>
      <c r="AD23" s="37"/>
      <c r="AE23" s="24"/>
      <c r="AF23" s="24"/>
    </row>
    <row r="24" spans="1:32" ht="15">
      <c r="A24" s="13"/>
      <c r="B24" s="13"/>
      <c r="C24" s="13"/>
      <c r="D24" s="13"/>
      <c r="E24" s="13"/>
      <c r="F24" s="13"/>
      <c r="K24" s="21"/>
      <c r="L24" s="21"/>
      <c r="M24" s="68"/>
      <c r="N24" s="68"/>
      <c r="O24" s="89"/>
      <c r="P24" s="90"/>
      <c r="Q24" s="90"/>
      <c r="R24" s="91"/>
      <c r="U24" s="12">
        <f t="shared" ref="U24:U35" si="1">IF(C28&gt;0,1,0)</f>
        <v>0</v>
      </c>
      <c r="V24" s="12">
        <f t="shared" ref="V24:V35" si="2">IF(D28&gt;0,1,0)</f>
        <v>0</v>
      </c>
      <c r="W24" s="12">
        <f>IF(U24=V24,0,1)</f>
        <v>0</v>
      </c>
      <c r="X24" s="12">
        <f t="shared" ref="X24:Y35" si="3">IF(H28&gt;0,1,0)</f>
        <v>0</v>
      </c>
      <c r="Y24" s="12">
        <f t="shared" si="3"/>
        <v>0</v>
      </c>
      <c r="Z24" s="12">
        <f>IF(X24+Y24&gt;1,1,0)</f>
        <v>0</v>
      </c>
      <c r="AA24" s="12">
        <f t="shared" si="0"/>
        <v>0</v>
      </c>
      <c r="AD24" s="37"/>
      <c r="AE24" s="24"/>
      <c r="AF24" s="24"/>
    </row>
    <row r="25" spans="1:32" ht="15">
      <c r="K25" s="21"/>
      <c r="L25" s="21"/>
      <c r="M25" s="68"/>
      <c r="N25" s="68"/>
      <c r="O25" s="89"/>
      <c r="P25" s="90"/>
      <c r="Q25" s="90"/>
      <c r="R25" s="91"/>
      <c r="U25" s="12">
        <f t="shared" si="1"/>
        <v>0</v>
      </c>
      <c r="V25" s="12">
        <f t="shared" si="2"/>
        <v>0</v>
      </c>
      <c r="W25" s="12">
        <f t="shared" ref="W25:W35" si="4">IF(U25=V25,0,1)</f>
        <v>0</v>
      </c>
      <c r="X25" s="12">
        <f t="shared" si="3"/>
        <v>0</v>
      </c>
      <c r="Y25" s="12">
        <f t="shared" si="3"/>
        <v>0</v>
      </c>
      <c r="Z25" s="12">
        <f t="shared" ref="Z25:Z35" si="5">IF(X25+Y25&gt;1,1,0)</f>
        <v>0</v>
      </c>
      <c r="AA25" s="12">
        <f t="shared" si="0"/>
        <v>0</v>
      </c>
      <c r="AD25" s="37"/>
      <c r="AE25" s="24"/>
      <c r="AF25" s="24"/>
    </row>
    <row r="26" spans="1:32" ht="15">
      <c r="A26" s="116" t="s">
        <v>344</v>
      </c>
      <c r="B26" s="117"/>
      <c r="C26" s="117"/>
      <c r="D26" s="117"/>
      <c r="E26" s="117"/>
      <c r="F26" s="117"/>
      <c r="G26" s="117"/>
      <c r="H26" s="117"/>
      <c r="I26" s="117"/>
      <c r="J26" s="118"/>
      <c r="K26" s="21"/>
      <c r="L26" s="21"/>
      <c r="M26" s="68"/>
      <c r="N26" s="68"/>
      <c r="O26" s="89"/>
      <c r="P26" s="90"/>
      <c r="Q26" s="90"/>
      <c r="R26" s="91"/>
      <c r="U26" s="12">
        <f t="shared" si="1"/>
        <v>0</v>
      </c>
      <c r="V26" s="12">
        <f t="shared" si="2"/>
        <v>0</v>
      </c>
      <c r="W26" s="12">
        <f t="shared" si="4"/>
        <v>0</v>
      </c>
      <c r="X26" s="12">
        <f t="shared" si="3"/>
        <v>0</v>
      </c>
      <c r="Y26" s="12">
        <f t="shared" si="3"/>
        <v>0</v>
      </c>
      <c r="Z26" s="12">
        <f t="shared" si="5"/>
        <v>0</v>
      </c>
      <c r="AA26" s="12">
        <f t="shared" si="0"/>
        <v>0</v>
      </c>
      <c r="AD26" s="37"/>
      <c r="AE26" s="24"/>
      <c r="AF26" s="24"/>
    </row>
    <row r="27" spans="1:32" ht="15">
      <c r="A27" s="28" t="s">
        <v>345</v>
      </c>
      <c r="B27" s="28" t="s">
        <v>0</v>
      </c>
      <c r="C27" s="28" t="s">
        <v>1</v>
      </c>
      <c r="D27" s="28" t="s">
        <v>2</v>
      </c>
      <c r="E27" s="28" t="s">
        <v>346</v>
      </c>
      <c r="F27" s="28" t="s">
        <v>406</v>
      </c>
      <c r="G27" s="40" t="s">
        <v>347</v>
      </c>
      <c r="H27" s="40" t="s">
        <v>348</v>
      </c>
      <c r="I27" s="40" t="s">
        <v>349</v>
      </c>
      <c r="J27" s="40" t="s">
        <v>350</v>
      </c>
      <c r="K27" s="21"/>
      <c r="L27" s="21"/>
      <c r="M27" s="68"/>
      <c r="N27" s="68"/>
      <c r="O27" s="89"/>
      <c r="P27" s="90"/>
      <c r="Q27" s="90"/>
      <c r="R27" s="91"/>
      <c r="U27" s="12">
        <f t="shared" si="1"/>
        <v>0</v>
      </c>
      <c r="V27" s="12">
        <f t="shared" si="2"/>
        <v>0</v>
      </c>
      <c r="W27" s="12">
        <f t="shared" si="4"/>
        <v>0</v>
      </c>
      <c r="X27" s="12">
        <f t="shared" si="3"/>
        <v>0</v>
      </c>
      <c r="Y27" s="12">
        <f t="shared" si="3"/>
        <v>0</v>
      </c>
      <c r="Z27" s="12">
        <f t="shared" si="5"/>
        <v>0</v>
      </c>
      <c r="AA27" s="12">
        <f t="shared" si="0"/>
        <v>0</v>
      </c>
      <c r="AD27" s="37"/>
      <c r="AE27" s="24"/>
      <c r="AF27" s="24"/>
    </row>
    <row r="28" spans="1:32" ht="15">
      <c r="A28" s="40" t="str">
        <f>MID(B28,1,3)</f>
        <v/>
      </c>
      <c r="B28" s="40" t="str">
        <f t="shared" ref="B28:B39" si="6">IF(C28&gt;0,$G$23,"")</f>
        <v/>
      </c>
      <c r="C28" s="29"/>
      <c r="D28" s="29"/>
      <c r="E28" s="29"/>
      <c r="F28" s="29"/>
      <c r="G28" s="30"/>
      <c r="H28" s="30"/>
      <c r="I28" s="30"/>
      <c r="J28" s="26">
        <f t="shared" ref="J28:J39" si="7">G28-H28+I28</f>
        <v>0</v>
      </c>
      <c r="K28" s="21"/>
      <c r="L28" s="21"/>
      <c r="M28" s="68"/>
      <c r="N28" s="68"/>
      <c r="O28" s="89"/>
      <c r="P28" s="90"/>
      <c r="Q28" s="90"/>
      <c r="R28" s="91"/>
      <c r="U28" s="12">
        <f t="shared" si="1"/>
        <v>0</v>
      </c>
      <c r="V28" s="12">
        <f t="shared" si="2"/>
        <v>0</v>
      </c>
      <c r="W28" s="12">
        <f t="shared" si="4"/>
        <v>0</v>
      </c>
      <c r="X28" s="12">
        <f t="shared" si="3"/>
        <v>0</v>
      </c>
      <c r="Y28" s="12">
        <f t="shared" si="3"/>
        <v>0</v>
      </c>
      <c r="Z28" s="12">
        <f t="shared" si="5"/>
        <v>0</v>
      </c>
      <c r="AA28" s="12">
        <f t="shared" si="0"/>
        <v>0</v>
      </c>
      <c r="AD28" s="37"/>
      <c r="AE28" s="24"/>
      <c r="AF28" s="24"/>
    </row>
    <row r="29" spans="1:32" ht="15">
      <c r="A29" s="40" t="str">
        <f t="shared" ref="A29:A39" si="8">MID(B29,1,3)</f>
        <v/>
      </c>
      <c r="B29" s="40" t="str">
        <f t="shared" si="6"/>
        <v/>
      </c>
      <c r="C29" s="29"/>
      <c r="D29" s="29"/>
      <c r="E29" s="29"/>
      <c r="F29" s="29"/>
      <c r="G29" s="30"/>
      <c r="H29" s="30"/>
      <c r="I29" s="30"/>
      <c r="J29" s="26">
        <f t="shared" si="7"/>
        <v>0</v>
      </c>
      <c r="K29" s="21"/>
      <c r="L29" s="21"/>
      <c r="M29" s="68"/>
      <c r="N29" s="68"/>
      <c r="O29" s="89"/>
      <c r="P29" s="90"/>
      <c r="Q29" s="90"/>
      <c r="R29" s="91"/>
      <c r="U29" s="12">
        <f t="shared" si="1"/>
        <v>0</v>
      </c>
      <c r="V29" s="12">
        <f t="shared" si="2"/>
        <v>0</v>
      </c>
      <c r="W29" s="12">
        <f t="shared" si="4"/>
        <v>0</v>
      </c>
      <c r="X29" s="12">
        <f t="shared" si="3"/>
        <v>0</v>
      </c>
      <c r="Y29" s="12">
        <f t="shared" si="3"/>
        <v>0</v>
      </c>
      <c r="Z29" s="12">
        <f t="shared" si="5"/>
        <v>0</v>
      </c>
      <c r="AA29" s="12">
        <f t="shared" si="0"/>
        <v>0</v>
      </c>
      <c r="AD29" s="37"/>
      <c r="AE29" s="24"/>
      <c r="AF29" s="24"/>
    </row>
    <row r="30" spans="1:32" ht="15">
      <c r="A30" s="40" t="str">
        <f t="shared" si="8"/>
        <v/>
      </c>
      <c r="B30" s="40" t="str">
        <f t="shared" si="6"/>
        <v/>
      </c>
      <c r="C30" s="29"/>
      <c r="D30" s="29"/>
      <c r="E30" s="29"/>
      <c r="F30" s="29"/>
      <c r="G30" s="30"/>
      <c r="H30" s="30"/>
      <c r="I30" s="30"/>
      <c r="J30" s="26">
        <f t="shared" si="7"/>
        <v>0</v>
      </c>
      <c r="K30" s="21"/>
      <c r="L30" s="21"/>
      <c r="M30" s="68"/>
      <c r="N30" s="68"/>
      <c r="O30" s="89"/>
      <c r="P30" s="90"/>
      <c r="Q30" s="90"/>
      <c r="R30" s="91"/>
      <c r="U30" s="12">
        <f t="shared" si="1"/>
        <v>0</v>
      </c>
      <c r="V30" s="12">
        <f t="shared" si="2"/>
        <v>0</v>
      </c>
      <c r="W30" s="12">
        <f t="shared" si="4"/>
        <v>0</v>
      </c>
      <c r="X30" s="12">
        <f t="shared" si="3"/>
        <v>0</v>
      </c>
      <c r="Y30" s="12">
        <f t="shared" si="3"/>
        <v>0</v>
      </c>
      <c r="Z30" s="12">
        <f t="shared" si="5"/>
        <v>0</v>
      </c>
      <c r="AA30" s="12">
        <f t="shared" si="0"/>
        <v>0</v>
      </c>
      <c r="AD30" s="37"/>
      <c r="AE30" s="24"/>
      <c r="AF30" s="24"/>
    </row>
    <row r="31" spans="1:32" ht="15">
      <c r="A31" s="40" t="str">
        <f t="shared" si="8"/>
        <v/>
      </c>
      <c r="B31" s="40" t="str">
        <f t="shared" si="6"/>
        <v/>
      </c>
      <c r="C31" s="29"/>
      <c r="D31" s="29"/>
      <c r="E31" s="29"/>
      <c r="F31" s="29"/>
      <c r="G31" s="30"/>
      <c r="H31" s="30"/>
      <c r="I31" s="30"/>
      <c r="J31" s="26">
        <f t="shared" si="7"/>
        <v>0</v>
      </c>
      <c r="K31" s="21"/>
      <c r="L31" s="21"/>
      <c r="M31" s="69"/>
      <c r="N31" s="69"/>
      <c r="O31" s="89"/>
      <c r="P31" s="90"/>
      <c r="Q31" s="90"/>
      <c r="R31" s="91"/>
      <c r="U31" s="12">
        <f t="shared" si="1"/>
        <v>0</v>
      </c>
      <c r="V31" s="12">
        <f t="shared" si="2"/>
        <v>0</v>
      </c>
      <c r="W31" s="12">
        <f t="shared" si="4"/>
        <v>0</v>
      </c>
      <c r="X31" s="12">
        <f t="shared" si="3"/>
        <v>0</v>
      </c>
      <c r="Y31" s="12">
        <f t="shared" si="3"/>
        <v>0</v>
      </c>
      <c r="Z31" s="12">
        <f t="shared" si="5"/>
        <v>0</v>
      </c>
      <c r="AA31" s="12">
        <f t="shared" si="0"/>
        <v>0</v>
      </c>
      <c r="AD31" s="37"/>
      <c r="AE31" s="24"/>
      <c r="AF31" s="24"/>
    </row>
    <row r="32" spans="1:32" ht="15">
      <c r="A32" s="40" t="str">
        <f t="shared" si="8"/>
        <v/>
      </c>
      <c r="B32" s="40" t="str">
        <f t="shared" si="6"/>
        <v/>
      </c>
      <c r="C32" s="29"/>
      <c r="D32" s="29"/>
      <c r="E32" s="29"/>
      <c r="F32" s="29"/>
      <c r="G32" s="30"/>
      <c r="H32" s="30"/>
      <c r="I32" s="30"/>
      <c r="J32" s="26">
        <f t="shared" si="7"/>
        <v>0</v>
      </c>
      <c r="K32" s="21"/>
      <c r="L32" s="21"/>
      <c r="M32" s="68"/>
      <c r="N32" s="68"/>
      <c r="O32" s="89"/>
      <c r="P32" s="90"/>
      <c r="Q32" s="90"/>
      <c r="R32" s="91"/>
      <c r="U32" s="12">
        <f t="shared" si="1"/>
        <v>0</v>
      </c>
      <c r="V32" s="12">
        <f t="shared" si="2"/>
        <v>0</v>
      </c>
      <c r="W32" s="12">
        <f t="shared" si="4"/>
        <v>0</v>
      </c>
      <c r="X32" s="12">
        <f t="shared" si="3"/>
        <v>0</v>
      </c>
      <c r="Y32" s="12">
        <f t="shared" si="3"/>
        <v>0</v>
      </c>
      <c r="Z32" s="12">
        <f t="shared" si="5"/>
        <v>0</v>
      </c>
      <c r="AA32" s="12">
        <f t="shared" si="0"/>
        <v>0</v>
      </c>
      <c r="AD32" s="37"/>
      <c r="AE32" s="24"/>
      <c r="AF32" s="24"/>
    </row>
    <row r="33" spans="1:32" ht="15">
      <c r="A33" s="40" t="str">
        <f t="shared" si="8"/>
        <v/>
      </c>
      <c r="B33" s="40" t="str">
        <f t="shared" si="6"/>
        <v/>
      </c>
      <c r="C33" s="29"/>
      <c r="D33" s="29"/>
      <c r="E33" s="29"/>
      <c r="F33" s="29"/>
      <c r="G33" s="30"/>
      <c r="H33" s="30"/>
      <c r="I33" s="30"/>
      <c r="J33" s="26">
        <f t="shared" si="7"/>
        <v>0</v>
      </c>
      <c r="K33" s="21"/>
      <c r="L33" s="21"/>
      <c r="M33" s="68"/>
      <c r="N33" s="68"/>
      <c r="O33" s="89"/>
      <c r="P33" s="90"/>
      <c r="Q33" s="90"/>
      <c r="R33" s="91"/>
      <c r="U33" s="12">
        <f t="shared" si="1"/>
        <v>0</v>
      </c>
      <c r="V33" s="12">
        <f t="shared" si="2"/>
        <v>0</v>
      </c>
      <c r="W33" s="12">
        <f t="shared" si="4"/>
        <v>0</v>
      </c>
      <c r="X33" s="12">
        <f t="shared" si="3"/>
        <v>0</v>
      </c>
      <c r="Y33" s="12">
        <f t="shared" si="3"/>
        <v>0</v>
      </c>
      <c r="Z33" s="12">
        <f t="shared" si="5"/>
        <v>0</v>
      </c>
      <c r="AA33" s="12">
        <f t="shared" si="0"/>
        <v>0</v>
      </c>
      <c r="AD33" s="37"/>
      <c r="AE33" s="24"/>
      <c r="AF33" s="24"/>
    </row>
    <row r="34" spans="1:32" ht="15">
      <c r="A34" s="40" t="str">
        <f t="shared" si="8"/>
        <v/>
      </c>
      <c r="B34" s="40" t="str">
        <f t="shared" si="6"/>
        <v/>
      </c>
      <c r="C34" s="29"/>
      <c r="D34" s="29"/>
      <c r="E34" s="29"/>
      <c r="F34" s="29"/>
      <c r="G34" s="30"/>
      <c r="H34" s="30"/>
      <c r="I34" s="30"/>
      <c r="J34" s="26">
        <f t="shared" si="7"/>
        <v>0</v>
      </c>
      <c r="L34" s="21"/>
      <c r="M34" s="68"/>
      <c r="N34" s="68"/>
      <c r="O34" s="89"/>
      <c r="P34" s="90"/>
      <c r="Q34" s="90"/>
      <c r="R34" s="91"/>
      <c r="U34" s="12">
        <f t="shared" si="1"/>
        <v>0</v>
      </c>
      <c r="V34" s="12">
        <f t="shared" si="2"/>
        <v>0</v>
      </c>
      <c r="W34" s="12">
        <f t="shared" si="4"/>
        <v>0</v>
      </c>
      <c r="X34" s="12">
        <f t="shared" si="3"/>
        <v>0</v>
      </c>
      <c r="Y34" s="12">
        <f t="shared" si="3"/>
        <v>0</v>
      </c>
      <c r="Z34" s="12">
        <f t="shared" si="5"/>
        <v>0</v>
      </c>
      <c r="AA34" s="33">
        <f>SUM(AA22:AA33)</f>
        <v>0</v>
      </c>
      <c r="AD34" s="37"/>
      <c r="AE34" s="24"/>
      <c r="AF34" s="24"/>
    </row>
    <row r="35" spans="1:32" ht="15">
      <c r="A35" s="40" t="str">
        <f t="shared" si="8"/>
        <v/>
      </c>
      <c r="B35" s="40" t="str">
        <f t="shared" si="6"/>
        <v/>
      </c>
      <c r="C35" s="29"/>
      <c r="D35" s="29"/>
      <c r="E35" s="29"/>
      <c r="F35" s="29"/>
      <c r="G35" s="30"/>
      <c r="H35" s="30"/>
      <c r="I35" s="30"/>
      <c r="J35" s="26">
        <f t="shared" si="7"/>
        <v>0</v>
      </c>
      <c r="L35" s="21"/>
      <c r="M35" s="70"/>
      <c r="N35" s="70"/>
      <c r="O35" s="98"/>
      <c r="P35" s="99"/>
      <c r="Q35" s="99"/>
      <c r="R35" s="100"/>
      <c r="U35" s="12">
        <f t="shared" si="1"/>
        <v>0</v>
      </c>
      <c r="V35" s="12">
        <f t="shared" si="2"/>
        <v>0</v>
      </c>
      <c r="W35" s="12">
        <f t="shared" si="4"/>
        <v>0</v>
      </c>
      <c r="X35" s="12">
        <f t="shared" si="3"/>
        <v>0</v>
      </c>
      <c r="Y35" s="12">
        <f t="shared" si="3"/>
        <v>0</v>
      </c>
      <c r="Z35" s="12">
        <f t="shared" si="5"/>
        <v>0</v>
      </c>
      <c r="AD35" s="37"/>
      <c r="AE35" s="24"/>
      <c r="AF35" s="24"/>
    </row>
    <row r="36" spans="1:32" ht="15">
      <c r="A36" s="40" t="str">
        <f t="shared" si="8"/>
        <v/>
      </c>
      <c r="B36" s="40" t="str">
        <f t="shared" si="6"/>
        <v/>
      </c>
      <c r="C36" s="29"/>
      <c r="D36" s="29"/>
      <c r="E36" s="29"/>
      <c r="F36" s="29"/>
      <c r="G36" s="30"/>
      <c r="H36" s="30"/>
      <c r="I36" s="30"/>
      <c r="J36" s="26">
        <f t="shared" si="7"/>
        <v>0</v>
      </c>
      <c r="L36" s="55"/>
      <c r="M36" s="24"/>
      <c r="N36" s="24"/>
      <c r="O36" s="24"/>
      <c r="P36" s="24"/>
      <c r="Q36" s="24"/>
      <c r="R36" s="24"/>
      <c r="W36" s="33">
        <f>SUM(W24:W35)</f>
        <v>0</v>
      </c>
      <c r="Z36" s="33">
        <f>SUM(Z24:Z35)</f>
        <v>0</v>
      </c>
      <c r="AD36" s="37"/>
      <c r="AE36" s="24"/>
      <c r="AF36" s="24"/>
    </row>
    <row r="37" spans="1:32" ht="15">
      <c r="A37" s="40" t="str">
        <f t="shared" si="8"/>
        <v/>
      </c>
      <c r="B37" s="40" t="str">
        <f t="shared" si="6"/>
        <v/>
      </c>
      <c r="C37" s="29"/>
      <c r="D37" s="29"/>
      <c r="E37" s="29"/>
      <c r="F37" s="29"/>
      <c r="G37" s="30"/>
      <c r="H37" s="30"/>
      <c r="I37" s="30"/>
      <c r="J37" s="26">
        <f t="shared" si="7"/>
        <v>0</v>
      </c>
      <c r="L37" s="13"/>
      <c r="M37" s="107" t="s">
        <v>353</v>
      </c>
      <c r="N37" s="107"/>
      <c r="O37" s="107"/>
      <c r="P37" s="88" t="s">
        <v>354</v>
      </c>
      <c r="Q37" s="88" t="s">
        <v>355</v>
      </c>
      <c r="R37" s="41"/>
      <c r="AD37" s="37"/>
      <c r="AE37" s="24"/>
      <c r="AF37" s="24"/>
    </row>
    <row r="38" spans="1:32" ht="15">
      <c r="A38" s="40" t="str">
        <f t="shared" si="8"/>
        <v/>
      </c>
      <c r="B38" s="40" t="str">
        <f t="shared" si="6"/>
        <v/>
      </c>
      <c r="C38" s="29"/>
      <c r="D38" s="29"/>
      <c r="E38" s="29"/>
      <c r="F38" s="29"/>
      <c r="G38" s="30"/>
      <c r="H38" s="30"/>
      <c r="I38" s="30"/>
      <c r="J38" s="26">
        <f t="shared" si="7"/>
        <v>0</v>
      </c>
      <c r="L38" s="24"/>
      <c r="M38" s="107"/>
      <c r="N38" s="107"/>
      <c r="O38" s="107"/>
      <c r="P38" s="88"/>
      <c r="Q38" s="88"/>
      <c r="R38" s="41"/>
      <c r="AD38" s="37"/>
      <c r="AE38" s="24"/>
      <c r="AF38" s="24"/>
    </row>
    <row r="39" spans="1:32" ht="15">
      <c r="A39" s="40" t="str">
        <f t="shared" si="8"/>
        <v/>
      </c>
      <c r="B39" s="40" t="str">
        <f t="shared" si="6"/>
        <v/>
      </c>
      <c r="C39" s="29"/>
      <c r="D39" s="29"/>
      <c r="E39" s="29"/>
      <c r="F39" s="29"/>
      <c r="G39" s="30"/>
      <c r="H39" s="30"/>
      <c r="I39" s="30"/>
      <c r="J39" s="26">
        <f t="shared" si="7"/>
        <v>0</v>
      </c>
      <c r="L39" s="24"/>
      <c r="M39" s="24"/>
      <c r="N39" s="24"/>
      <c r="O39" s="24"/>
      <c r="P39" s="24"/>
      <c r="Q39" s="24"/>
      <c r="R39" s="24"/>
      <c r="AD39" s="37"/>
      <c r="AE39" s="24"/>
      <c r="AF39" s="24"/>
    </row>
    <row r="40" spans="1:32" ht="15">
      <c r="A40" s="13"/>
      <c r="B40" s="31"/>
      <c r="C40" s="31"/>
      <c r="D40" s="31"/>
      <c r="E40" s="21"/>
      <c r="F40" s="21"/>
      <c r="G40" s="21"/>
      <c r="H40" s="21"/>
      <c r="I40" s="21"/>
      <c r="J40" s="21"/>
      <c r="L40" s="24"/>
      <c r="M40" s="107" t="s">
        <v>357</v>
      </c>
      <c r="N40" s="107"/>
      <c r="O40" s="107"/>
      <c r="P40" s="88" t="s">
        <v>354</v>
      </c>
      <c r="Q40" s="88" t="s">
        <v>355</v>
      </c>
      <c r="R40" s="41"/>
      <c r="AD40" s="37"/>
      <c r="AE40" s="24"/>
      <c r="AF40" s="24"/>
    </row>
    <row r="41" spans="1:32" ht="15">
      <c r="D41" s="31"/>
      <c r="E41" s="21"/>
      <c r="F41" s="21"/>
      <c r="G41" s="21"/>
      <c r="H41" s="21"/>
      <c r="I41" s="21"/>
      <c r="J41" s="21"/>
      <c r="L41" s="24"/>
      <c r="M41" s="107"/>
      <c r="N41" s="107"/>
      <c r="O41" s="107"/>
      <c r="P41" s="88"/>
      <c r="Q41" s="88"/>
      <c r="R41" s="41"/>
      <c r="AD41" s="37"/>
      <c r="AE41" s="24"/>
      <c r="AF41" s="24"/>
    </row>
    <row r="42" spans="1:32" ht="15">
      <c r="E42" s="21"/>
      <c r="F42" s="21"/>
      <c r="G42" s="21"/>
      <c r="H42" s="21"/>
      <c r="I42" s="21"/>
      <c r="J42" s="55"/>
      <c r="L42" s="24"/>
      <c r="M42" s="107"/>
      <c r="N42" s="107"/>
      <c r="O42" s="107"/>
      <c r="P42" s="88"/>
      <c r="Q42" s="88"/>
      <c r="R42" s="41"/>
      <c r="AD42" s="37"/>
      <c r="AE42" s="24"/>
      <c r="AF42" s="24"/>
    </row>
    <row r="43" spans="1:32" ht="15" customHeight="1">
      <c r="A43" s="83" t="s">
        <v>356</v>
      </c>
      <c r="B43" s="83"/>
      <c r="C43" s="83"/>
      <c r="D43" s="83"/>
      <c r="L43" s="24"/>
      <c r="M43" s="24"/>
      <c r="N43" s="24"/>
      <c r="O43" s="24"/>
      <c r="P43" s="24"/>
      <c r="Q43" s="24"/>
      <c r="R43" s="24"/>
      <c r="AD43" s="37"/>
      <c r="AE43" s="24"/>
      <c r="AF43" s="24"/>
    </row>
    <row r="44" spans="1:32" ht="15">
      <c r="L44" s="24"/>
      <c r="M44" s="87" t="s">
        <v>358</v>
      </c>
      <c r="N44" s="87"/>
      <c r="O44" s="87"/>
      <c r="P44" s="87"/>
      <c r="Q44" s="87"/>
      <c r="R44" s="87"/>
      <c r="AD44" s="37"/>
      <c r="AE44" s="24"/>
      <c r="AF44" s="24"/>
    </row>
    <row r="45" spans="1:32" ht="15">
      <c r="L45" s="24"/>
      <c r="M45" s="87"/>
      <c r="N45" s="87"/>
      <c r="O45" s="87"/>
      <c r="P45" s="87"/>
      <c r="Q45" s="87"/>
      <c r="R45" s="87"/>
      <c r="AD45" s="37"/>
      <c r="AE45" s="24"/>
      <c r="AF45" s="24"/>
    </row>
    <row r="46" spans="1:32" ht="15">
      <c r="L46" s="24"/>
      <c r="M46" s="87"/>
      <c r="N46" s="87"/>
      <c r="O46" s="87"/>
      <c r="P46" s="87"/>
      <c r="Q46" s="87"/>
      <c r="R46" s="87"/>
      <c r="AD46" s="37"/>
      <c r="AE46" s="24"/>
      <c r="AF46" s="24"/>
    </row>
    <row r="47" spans="1:32" ht="15">
      <c r="L47" s="24"/>
      <c r="M47" s="87"/>
      <c r="N47" s="87"/>
      <c r="O47" s="87"/>
      <c r="P47" s="87"/>
      <c r="Q47" s="87"/>
      <c r="R47" s="87"/>
    </row>
    <row r="48" spans="1:32" ht="15">
      <c r="L48" s="24"/>
      <c r="M48" s="24"/>
      <c r="N48" s="24"/>
      <c r="O48" s="24"/>
      <c r="P48" s="24"/>
      <c r="Q48" s="24"/>
      <c r="R48" s="24"/>
    </row>
    <row r="49" spans="1:18" ht="15">
      <c r="A49" s="84" t="s">
        <v>359</v>
      </c>
      <c r="B49" s="84"/>
      <c r="C49" s="84"/>
      <c r="D49" s="84"/>
      <c r="G49" s="84" t="s">
        <v>359</v>
      </c>
      <c r="H49" s="84"/>
      <c r="I49" s="84"/>
      <c r="J49" s="84"/>
      <c r="L49" s="24"/>
      <c r="M49" s="24"/>
      <c r="N49" s="24"/>
      <c r="O49" s="24"/>
      <c r="P49" s="24"/>
      <c r="Q49" s="24"/>
      <c r="R49" s="24"/>
    </row>
    <row r="50" spans="1:18" ht="15">
      <c r="A50" s="85" t="s">
        <v>360</v>
      </c>
      <c r="B50" s="85"/>
      <c r="C50" s="85"/>
      <c r="D50" s="85"/>
      <c r="G50" s="86" t="s">
        <v>361</v>
      </c>
      <c r="H50" s="86"/>
      <c r="I50" s="86"/>
      <c r="J50" s="86"/>
      <c r="L50" s="24"/>
      <c r="M50" s="24"/>
      <c r="N50" s="24"/>
    </row>
    <row r="51" spans="1:18" ht="15" customHeight="1">
      <c r="A51" s="85"/>
      <c r="B51" s="85"/>
      <c r="C51" s="85"/>
      <c r="D51" s="85"/>
      <c r="G51" s="32"/>
      <c r="H51" s="32"/>
      <c r="I51" s="32"/>
      <c r="J51" s="56"/>
      <c r="L51" s="24"/>
      <c r="M51" s="24"/>
      <c r="N51" s="24"/>
      <c r="P51" s="84" t="s">
        <v>359</v>
      </c>
      <c r="Q51" s="84"/>
      <c r="R51" s="84"/>
    </row>
    <row r="52" spans="1:18" ht="15">
      <c r="B52" s="34"/>
      <c r="C52" s="34"/>
      <c r="D52" s="34"/>
      <c r="G52" s="42"/>
      <c r="H52" s="24"/>
      <c r="I52" s="24"/>
      <c r="J52" s="24"/>
      <c r="L52" s="24"/>
      <c r="P52" s="85" t="s">
        <v>360</v>
      </c>
      <c r="Q52" s="85"/>
      <c r="R52" s="85"/>
    </row>
    <row r="53" spans="1:18" ht="15" customHeight="1">
      <c r="G53" s="42" t="str">
        <f>IFERROR(VLOOKUP(ROW(A13),$AC$14:$AF$44,2,0),"")</f>
        <v/>
      </c>
      <c r="H53" s="24" t="str">
        <f>IFERROR(VLOOKUP(ROW(A13),$AC$14:$AF$44,3,0),"")</f>
        <v/>
      </c>
      <c r="I53" s="24" t="str">
        <f>IFERROR(VLOOKUP(ROW(A13),$AC$14:$AF$44,4,0),"")</f>
        <v/>
      </c>
      <c r="J53" s="24"/>
      <c r="L53" s="24"/>
      <c r="P53" s="85"/>
      <c r="Q53" s="85"/>
      <c r="R53" s="85"/>
    </row>
    <row r="54" spans="1:18" ht="15">
      <c r="G54" s="42" t="str">
        <f>IFERROR(VLOOKUP(ROW(A14),$AC$14:$AF$44,2,0),"")</f>
        <v/>
      </c>
      <c r="H54" s="24" t="str">
        <f>IFERROR(VLOOKUP(ROW(A14),$AC$14:$AF$44,3,0),"")</f>
        <v/>
      </c>
      <c r="I54" s="24" t="str">
        <f>IFERROR(VLOOKUP(ROW(A14),$AC$14:$AF$44,4,0),"")</f>
        <v/>
      </c>
      <c r="J54" s="24"/>
      <c r="L54" s="24"/>
    </row>
    <row r="55" spans="1:18" ht="14.25" customHeight="1">
      <c r="G55" s="42" t="str">
        <f>IFERROR(VLOOKUP(ROW(A15),$AC$14:$AF$44,2,0),"")</f>
        <v/>
      </c>
      <c r="H55" s="24" t="str">
        <f>IFERROR(VLOOKUP(ROW(A15),$AC$14:$AF$44,3,0),"")</f>
        <v/>
      </c>
      <c r="I55" s="24" t="str">
        <f>IFERROR(VLOOKUP(ROW(A15),$AC$14:$AF$44,4,0),"")</f>
        <v/>
      </c>
      <c r="J55" s="24"/>
      <c r="L55" s="24"/>
    </row>
    <row r="56" spans="1:18" ht="14.25" customHeight="1">
      <c r="G56" s="42" t="str">
        <f>IFERROR(VLOOKUP(ROW(A17),$AC$14:$AF$44,2,0),"")</f>
        <v/>
      </c>
      <c r="H56" s="24" t="str">
        <f>IFERROR(VLOOKUP(ROW(A17),$AC$14:$AF$44,3,0),"")</f>
        <v/>
      </c>
      <c r="I56" s="24" t="str">
        <f>IFERROR(VLOOKUP(ROW(A17),$AC$14:$AF$44,4,0),"")</f>
        <v/>
      </c>
      <c r="J56" s="24"/>
    </row>
    <row r="57" spans="1:18" ht="15" hidden="1">
      <c r="G57" s="42" t="str">
        <f>IFERROR(VLOOKUP(ROW(A18),$AC$14:$AF$44,2,0),"")</f>
        <v/>
      </c>
      <c r="H57" s="24" t="str">
        <f>IFERROR(VLOOKUP(ROW(A18),$AC$14:$AF$44,3,0),"")</f>
        <v/>
      </c>
      <c r="I57" s="24" t="str">
        <f>IFERROR(VLOOKUP(ROW(A18),$AC$14:$AF$44,4,0),"")</f>
        <v/>
      </c>
      <c r="J57" s="24"/>
    </row>
    <row r="58" spans="1:18" ht="15" hidden="1">
      <c r="G58" s="42" t="str">
        <f>IFERROR(VLOOKUP(ROW(A19),$AC$14:$AF$44,2,0),"")</f>
        <v/>
      </c>
      <c r="H58" s="24" t="str">
        <f>IFERROR(VLOOKUP(ROW(A19),$AC$14:$AF$44,3,0),"")</f>
        <v/>
      </c>
      <c r="I58" s="24" t="str">
        <f>IFERROR(VLOOKUP(ROW(A19),$AC$14:$AF$44,4,0),"")</f>
        <v/>
      </c>
      <c r="J58" s="24"/>
    </row>
    <row r="59" spans="1:18" ht="15" hidden="1">
      <c r="G59" s="42" t="str">
        <f>IFERROR(VLOOKUP(ROW(A20),$AC$14:$AF$44,2,0),"")</f>
        <v/>
      </c>
      <c r="H59" s="24" t="str">
        <f>IFERROR(VLOOKUP(ROW(A20),$AC$14:$AF$44,3,0),"")</f>
        <v/>
      </c>
      <c r="I59" s="24" t="str">
        <f>IFERROR(VLOOKUP(ROW(A20),$AC$14:$AF$44,4,0),"")</f>
        <v/>
      </c>
      <c r="J59" s="24"/>
    </row>
    <row r="60" spans="1:18" ht="15" hidden="1" customHeight="1">
      <c r="G60" s="42" t="str">
        <f>IFERROR(VLOOKUP(ROW(A21),$AC$14:$AF$44,2,0),"")</f>
        <v/>
      </c>
      <c r="H60" s="24" t="str">
        <f>IFERROR(VLOOKUP(ROW(A21),$AC$14:$AF$44,3,0),"")</f>
        <v/>
      </c>
      <c r="I60" s="24" t="str">
        <f>IFERROR(VLOOKUP(ROW(A21),$AC$14:$AF$44,4,0),"")</f>
        <v/>
      </c>
      <c r="J60" s="24"/>
    </row>
    <row r="61" spans="1:18" ht="15" hidden="1">
      <c r="G61" s="42" t="str">
        <f>IFERROR(VLOOKUP(ROW(A23),$AC$14:$AF$33,2,0),"")</f>
        <v/>
      </c>
      <c r="H61" s="24" t="str">
        <f>IFERROR(VLOOKUP(ROW(A23),$AC$14:$AF$33,3,0),"")</f>
        <v/>
      </c>
      <c r="I61" s="24" t="str">
        <f>IFERROR(VLOOKUP(ROW(A23),$AC$14:$AF$33,4,0),"")</f>
        <v/>
      </c>
      <c r="J61" s="24"/>
    </row>
    <row r="62" spans="1:18" ht="15" hidden="1">
      <c r="G62" s="42" t="str">
        <f>IFERROR(VLOOKUP(ROW(A25),$AC$14:$AF$33,2,0),"")</f>
        <v/>
      </c>
      <c r="H62" s="24" t="str">
        <f>IFERROR(VLOOKUP(ROW(A25),$AC$14:$AF$33,3,0),"")</f>
        <v/>
      </c>
      <c r="I62" s="24" t="str">
        <f>IFERROR(VLOOKUP(ROW(A25),$AC$14:$AF$33,4,0),"")</f>
        <v/>
      </c>
      <c r="J62" s="24"/>
    </row>
    <row r="63" spans="1:18" ht="15" hidden="1">
      <c r="G63" s="42" t="str">
        <f>IFERROR(VLOOKUP(ROW(A26),$AC$14:$AF$33,2,0),"")</f>
        <v/>
      </c>
      <c r="H63" s="24" t="str">
        <f>IFERROR(VLOOKUP(ROW(A26),$AC$14:$AF$33,3,0),"")</f>
        <v/>
      </c>
      <c r="I63" s="24" t="str">
        <f>IFERROR(VLOOKUP(ROW(A26),$AC$14:$AF$33,4,0),"")</f>
        <v/>
      </c>
      <c r="J63" s="24"/>
    </row>
  </sheetData>
  <sheetProtection algorithmName="SHA-512" hashValue="ie0nZV5soD9FCVhCsqTDUfx6jHf5ECsM0S6iIXr9NfVbPdg/pkadghq2Fm+If3+Bu1xwMbBQzYxOLSE+1E9/1w==" saltValue="LP+wqUF40bLTW3Gysyr3/w==" spinCount="100000" sheet="1" objects="1" scenarios="1"/>
  <dataConsolidate/>
  <mergeCells count="58">
    <mergeCell ref="O7:R7"/>
    <mergeCell ref="O8:R8"/>
    <mergeCell ref="M1:T1"/>
    <mergeCell ref="M3:R3"/>
    <mergeCell ref="O4:R4"/>
    <mergeCell ref="O5:R5"/>
    <mergeCell ref="O6:R6"/>
    <mergeCell ref="A9:J9"/>
    <mergeCell ref="O9:R9"/>
    <mergeCell ref="A10:E10"/>
    <mergeCell ref="O10:R10"/>
    <mergeCell ref="O12:R12"/>
    <mergeCell ref="O11:R11"/>
    <mergeCell ref="AD12:AF12"/>
    <mergeCell ref="O13:R13"/>
    <mergeCell ref="A14:C14"/>
    <mergeCell ref="D14:G14"/>
    <mergeCell ref="O14:R14"/>
    <mergeCell ref="B23:E23"/>
    <mergeCell ref="O23:R23"/>
    <mergeCell ref="O15:R15"/>
    <mergeCell ref="O16:R16"/>
    <mergeCell ref="O17:R17"/>
    <mergeCell ref="C18:D18"/>
    <mergeCell ref="O18:R18"/>
    <mergeCell ref="C19:D19"/>
    <mergeCell ref="C20:D20"/>
    <mergeCell ref="H20:J20"/>
    <mergeCell ref="M20:R20"/>
    <mergeCell ref="O21:R21"/>
    <mergeCell ref="O22:R22"/>
    <mergeCell ref="O34:R34"/>
    <mergeCell ref="O24:R24"/>
    <mergeCell ref="O25:R25"/>
    <mergeCell ref="A26:J26"/>
    <mergeCell ref="O26:R26"/>
    <mergeCell ref="O27:R27"/>
    <mergeCell ref="O28:R28"/>
    <mergeCell ref="O29:R29"/>
    <mergeCell ref="O30:R30"/>
    <mergeCell ref="O31:R31"/>
    <mergeCell ref="O32:R32"/>
    <mergeCell ref="O33:R33"/>
    <mergeCell ref="O35:R35"/>
    <mergeCell ref="M37:O38"/>
    <mergeCell ref="P37:P38"/>
    <mergeCell ref="Q37:Q38"/>
    <mergeCell ref="M40:O42"/>
    <mergeCell ref="P40:P42"/>
    <mergeCell ref="Q40:Q42"/>
    <mergeCell ref="P52:R53"/>
    <mergeCell ref="A43:D43"/>
    <mergeCell ref="M44:R47"/>
    <mergeCell ref="A49:D49"/>
    <mergeCell ref="G49:J49"/>
    <mergeCell ref="A50:D51"/>
    <mergeCell ref="G50:J50"/>
    <mergeCell ref="P51:R51"/>
  </mergeCells>
  <conditionalFormatting sqref="E42:G42 G52:J63">
    <cfRule type="expression" dxfId="1" priority="2">
      <formula>E42&lt;&gt;""</formula>
    </cfRule>
  </conditionalFormatting>
  <conditionalFormatting sqref="L37:L55 M48:O48 M49:R49 M50:N51">
    <cfRule type="expression" dxfId="0" priority="1">
      <formula>L37&lt;&gt;""</formula>
    </cfRule>
  </conditionalFormatting>
  <pageMargins left="0.25" right="0.25" top="0.75" bottom="0.75" header="0.3" footer="0.3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72D901E9-695E-4426-92E9-D7BD8E06ABCB}">
          <x14:formula1>
            <xm:f>Dane!$C$2:$C$66</xm:f>
          </x14:formula1>
          <xm:sqref>C29</xm:sqref>
        </x14:dataValidation>
        <x14:dataValidation type="list" allowBlank="1" showInputMessage="1" showErrorMessage="1" xr:uid="{44D7B03E-CECC-4ECA-8A52-D675F9F41573}">
          <x14:formula1>
            <xm:f>Dane!$A$2:$A$30</xm:f>
          </x14:formula1>
          <xm:sqref>F28:F39</xm:sqref>
        </x14:dataValidation>
        <x14:dataValidation type="list" allowBlank="1" showInputMessage="1" showErrorMessage="1" xr:uid="{BB62B053-445A-4968-B703-71E712E8B04F}">
          <x14:formula1>
            <xm:f>Dane!$L$2:$L$22</xm:f>
          </x14:formula1>
          <xm:sqref>E28:E39</xm:sqref>
        </x14:dataValidation>
        <x14:dataValidation type="list" allowBlank="1" showInputMessage="1" showErrorMessage="1" xr:uid="{D7FAED5E-D19F-4FA0-AE09-E9D57BCCB305}">
          <x14:formula1>
            <xm:f>Dane!$C$2:$C$65</xm:f>
          </x14:formula1>
          <xm:sqref>C28</xm:sqref>
        </x14:dataValidation>
        <x14:dataValidation type="list" allowBlank="1" showInputMessage="1" showErrorMessage="1" xr:uid="{D2C5E9EC-86A4-4A3E-9D07-C43D8ED18FF1}">
          <x14:formula1>
            <xm:f>Dane!$C$2:$C$57</xm:f>
          </x14:formula1>
          <xm:sqref>C30:C39</xm:sqref>
        </x14:dataValidation>
        <x14:dataValidation type="list" allowBlank="1" showInputMessage="1" showErrorMessage="1" xr:uid="{F0A555D3-0005-488B-91A7-88F7BD954A7C}">
          <x14:formula1>
            <xm:f>Dane!$B$2:$B$21</xm:f>
          </x14:formula1>
          <xm:sqref>G23</xm:sqref>
        </x14:dataValidation>
        <x14:dataValidation type="list" allowBlank="1" showInputMessage="1" showErrorMessage="1" xr:uid="{47776202-5522-4689-AC41-2782346A50DE}">
          <x14:formula1>
            <xm:f>Dane!$D$2:$D$13</xm:f>
          </x14:formula1>
          <xm:sqref>D28:D39</xm:sqref>
        </x14:dataValidation>
        <x14:dataValidation type="list" allowBlank="1" showInputMessage="1" showErrorMessage="1" xr:uid="{9C143039-2B6E-4FF3-AC92-0C9900C12F5B}">
          <x14:formula1>
            <xm:f>Dane!$E$2:$E$33</xm:f>
          </x14:formula1>
          <xm:sqref>J14</xm:sqref>
        </x14:dataValidation>
        <x14:dataValidation type="list" allowBlank="1" showInputMessage="1" showErrorMessage="1" xr:uid="{649D687F-2E9C-4D7C-B938-350919D526BB}">
          <x14:formula1>
            <xm:f>Dane!$F$2:$F$3</xm:f>
          </x14:formula1>
          <xm:sqref>D14:G14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5</vt:i4>
      </vt:variant>
    </vt:vector>
  </HeadingPairs>
  <TitlesOfParts>
    <vt:vector size="13" baseType="lpstr">
      <vt:lpstr>Dane</vt:lpstr>
      <vt:lpstr>Zmiany pomiędzy ROZDZIAŁAMI</vt:lpstr>
      <vt:lpstr>Zmiany pomiędzy PARAGRAFAMI</vt:lpstr>
      <vt:lpstr>Zmiany pomiędzy WYRÓŻNIKAMI</vt:lpstr>
      <vt:lpstr>Zmiany planu WRD</vt:lpstr>
      <vt:lpstr>Zmiany dochody WRD</vt:lpstr>
      <vt:lpstr>ŚCIĄGA - zadania budżetowe</vt:lpstr>
      <vt:lpstr>Zmiany pomiędzy PARAGRAFAMI (2)</vt:lpstr>
      <vt:lpstr>'Zmiany dochody WRD'!Obszar_wydruku</vt:lpstr>
      <vt:lpstr>'Zmiany pomiędzy PARAGRAFAMI'!Obszar_wydruku</vt:lpstr>
      <vt:lpstr>'Zmiany pomiędzy PARAGRAFAMI (2)'!Obszar_wydruku</vt:lpstr>
      <vt:lpstr>'Zmiany pomiędzy ROZDZIAŁAMI'!Obszar_wydruku</vt:lpstr>
      <vt:lpstr>'Zmiany pomiędzy WYRÓŻNIKAMI'!Obszar_wydruku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2024-03-15T12:35:44Z</dcterms:modified>
  <cp:category/>
  <cp:contentStatus/>
</cp:coreProperties>
</file>